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definedNames>
    <definedName name="AgeGroups">'Lists'!$E$4:$E$23</definedName>
    <definedName name="AgeList">'Lists'!$E$4:$G$24</definedName>
    <definedName name="Countries">'Lists'!$A$4:$A$31</definedName>
    <definedName name="Countries1">'Lists'!$A$4:$A$37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s">'Lists'!$C$4:$C$8</definedName>
    <definedName name="VarList">'VarNames'!$B$4:$C$224</definedName>
    <definedName name="VarNames">'VarNames'!$B$4:$B$224</definedName>
    <definedName name="VarType">'Lists'!$B$4:$B$8</definedName>
  </definedNames>
  <calcPr fullCalcOnLoad="1"/>
</workbook>
</file>

<file path=xl/sharedStrings.xml><?xml version="1.0" encoding="utf-8"?>
<sst xmlns="http://schemas.openxmlformats.org/spreadsheetml/2006/main" count="796" uniqueCount="645">
  <si>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</si>
  <si>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</si>
  <si>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</si>
  <si>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</si>
  <si>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</si>
  <si>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</si>
  <si>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</si>
  <si>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</si>
  <si>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</si>
  <si>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</si>
  <si>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</si>
  <si>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</si>
  <si>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</si>
  <si>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</si>
  <si>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</si>
  <si>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</si>
  <si>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</si>
  <si>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</si>
  <si>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</si>
  <si>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</si>
  <si>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</si>
  <si>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</si>
  <si>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</si>
  <si>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</si>
  <si>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</si>
  <si>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</si>
  <si>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</si>
  <si>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</si>
  <si>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</si>
  <si>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</si>
  <si>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</si>
  <si>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</si>
  <si>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</si>
  <si>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</si>
  <si>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</si>
  <si>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</si>
  <si>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</si>
  <si>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</si>
  <si>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</si>
  <si>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</si>
  <si>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</si>
  <si>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</si>
  <si>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</si>
  <si>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</si>
  <si>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</si>
  <si>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</si>
  <si>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</si>
  <si>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</si>
  <si>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</si>
  <si>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</si>
  <si>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</si>
  <si>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</si>
  <si>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</si>
  <si>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</si>
  <si>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</si>
  <si>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</si>
  <si>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</si>
  <si>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</si>
  <si>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</si>
  <si>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</si>
  <si>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</si>
  <si>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</si>
  <si>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</si>
  <si>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</si>
  <si>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</si>
  <si>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</si>
  <si>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</si>
  <si>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</si>
  <si>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</si>
  <si>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</si>
  <si>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</si>
  <si>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</si>
  <si>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</si>
  <si>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</si>
  <si>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</si>
  <si>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</si>
  <si>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</si>
  <si>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</si>
  <si>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</si>
  <si>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</si>
  <si>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</si>
  <si>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</si>
  <si>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</si>
  <si>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</si>
  <si>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</si>
  <si>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</si>
  <si>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</si>
  <si>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</si>
  <si>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</si>
  <si>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</si>
  <si>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</si>
  <si>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</si>
  <si>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</si>
  <si>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</si>
  <si>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</si>
  <si>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</si>
  <si>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</si>
  <si>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</si>
  <si>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</si>
  <si>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</si>
  <si>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</si>
  <si>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</si>
  <si>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</si>
  <si>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</si>
  <si>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</si>
  <si>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</si>
  <si>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</si>
  <si>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</si>
  <si>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</si>
  <si>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</si>
  <si>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</si>
  <si>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</si>
  <si>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</si>
  <si>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</si>
  <si>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</si>
  <si>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</si>
  <si>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</si>
  <si>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</si>
  <si>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</si>
  <si>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</si>
  <si>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</si>
  <si>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</si>
  <si>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</si>
  <si>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</si>
  <si>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</si>
  <si>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</si>
  <si>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</si>
  <si>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</si>
  <si>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</si>
  <si>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</si>
  <si>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</si>
  <si>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</si>
  <si>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</si>
  <si>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</si>
  <si>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</si>
  <si>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</si>
  <si>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</si>
  <si>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</si>
  <si>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</si>
  <si>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</si>
  <si>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</si>
  <si>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</si>
  <si>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</si>
  <si>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</si>
  <si>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</si>
  <si>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</si>
  <si>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</si>
  <si>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</si>
  <si>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</si>
  <si>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</si>
  <si>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</si>
  <si>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</si>
  <si>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</si>
  <si>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</si>
  <si>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</si>
  <si>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</si>
  <si>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</si>
  <si>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</si>
  <si>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</si>
  <si>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</si>
  <si>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</si>
  <si>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</si>
  <si>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</si>
  <si>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</si>
  <si>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</si>
  <si>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</si>
  <si>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</si>
  <si>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</si>
  <si>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</si>
  <si>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</si>
  <si>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</si>
  <si>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</si>
  <si>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</si>
  <si>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</si>
  <si>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</si>
  <si>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</si>
  <si>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</si>
  <si>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</si>
  <si>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</si>
  <si>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</si>
  <si>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</si>
  <si>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</si>
  <si>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</si>
  <si>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</si>
  <si>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</si>
  <si>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</si>
  <si>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</si>
  <si>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</si>
  <si>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</si>
  <si>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</si>
  <si>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</si>
  <si>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</si>
  <si>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</si>
  <si>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</si>
  <si>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</si>
  <si>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</si>
  <si>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</si>
  <si>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</si>
  <si>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</si>
  <si>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</si>
  <si>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</si>
  <si>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</si>
  <si>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</si>
  <si>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</si>
  <si>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</si>
  <si>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</si>
  <si>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</si>
  <si>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</si>
  <si>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</si>
  <si>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</si>
  <si>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</si>
  <si>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</si>
  <si>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</si>
  <si>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</si>
  <si>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</si>
  <si>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</si>
  <si>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</si>
  <si>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</si>
  <si>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</si>
  <si>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</si>
  <si>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</si>
  <si>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</si>
  <si>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</si>
  <si>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</si>
  <si>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</si>
  <si>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</si>
  <si>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</si>
  <si>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</si>
  <si>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</si>
  <si>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</si>
  <si>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</si>
  <si>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</si>
  <si>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</si>
  <si>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</si>
  <si>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</si>
  <si>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</si>
  <si>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</si>
  <si>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</si>
  <si>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</si>
  <si>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</si>
  <si>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</si>
  <si>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</si>
  <si>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</si>
  <si>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</si>
  <si>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</si>
  <si>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</si>
  <si>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</si>
  <si>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</si>
  <si>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</si>
  <si>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</si>
  <si>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</si>
  <si>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</si>
  <si>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</si>
  <si>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</si>
  <si>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</si>
  <si>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</si>
  <si>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</si>
  <si>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</si>
  <si>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</si>
  <si>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</si>
  <si>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</si>
  <si>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</si>
  <si>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</si>
  <si>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</si>
  <si>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</si>
  <si>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</si>
  <si>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</si>
  <si>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</si>
  <si>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</si>
  <si>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</si>
  <si>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</si>
  <si>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</si>
  <si>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</si>
  <si>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</si>
  <si>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</si>
  <si>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</si>
  <si>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</si>
  <si>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</si>
  <si>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</si>
  <si>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</si>
  <si>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</si>
  <si>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</si>
  <si>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</si>
  <si>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</si>
  <si>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</si>
  <si>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</si>
  <si>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</si>
  <si>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</si>
  <si>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</si>
  <si>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</si>
  <si>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</si>
  <si>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</si>
  <si>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</si>
  <si>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</si>
  <si>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</si>
  <si>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</si>
  <si>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</si>
  <si>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</si>
  <si>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</si>
  <si>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</si>
  <si>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</si>
  <si>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</si>
  <si>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</si>
  <si>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</si>
  <si>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</si>
  <si>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</si>
  <si>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</si>
  <si>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</si>
  <si>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</si>
  <si>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</si>
  <si>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</si>
  <si>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</si>
  <si>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</si>
  <si>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</si>
  <si>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</si>
  <si>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</si>
  <si>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</si>
  <si>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</si>
  <si>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</si>
  <si>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</si>
  <si>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</si>
  <si>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</si>
  <si>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</si>
  <si>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</si>
  <si>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</si>
  <si>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</si>
  <si>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</si>
  <si>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</si>
  <si>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</si>
  <si>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</si>
  <si>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</si>
  <si>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</si>
  <si>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</si>
  <si>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</si>
  <si>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</si>
  <si>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</si>
  <si>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</si>
  <si>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</si>
  <si>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</si>
  <si>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</si>
  <si>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</si>
  <si>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</si>
  <si>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</si>
  <si>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</si>
  <si>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</si>
  <si>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</si>
  <si>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</si>
  <si>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</si>
  <si>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</si>
  <si>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</si>
  <si>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</si>
  <si>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</si>
  <si>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</si>
  <si>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</si>
  <si>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</si>
  <si>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</si>
  <si>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</si>
  <si>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</si>
  <si>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</si>
  <si>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</si>
  <si>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</si>
  <si>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</si>
  <si>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</si>
  <si>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</si>
  <si>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</si>
  <si>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</si>
  <si>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</si>
  <si>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</si>
  <si>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</si>
  <si>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</si>
  <si>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</si>
  <si>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</si>
  <si>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</si>
  <si>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</si>
  <si>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</si>
  <si>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</si>
  <si>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</si>
  <si>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</si>
  <si>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</si>
  <si>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</si>
  <si>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</si>
  <si>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</si>
  <si>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</si>
  <si>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</si>
  <si>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</si>
  <si>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</si>
  <si>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</si>
  <si>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</si>
  <si>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</si>
  <si>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</si>
  <si>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</si>
  <si>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</si>
  <si>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</si>
  <si>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</si>
  <si>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</si>
  <si>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</si>
  <si>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</si>
  <si>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</si>
  <si>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</si>
  <si>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</si>
  <si>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</si>
  <si>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</si>
  <si>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</si>
  <si>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</si>
  <si>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</si>
  <si>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</si>
  <si>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</si>
  <si>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</si>
  <si>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</si>
  <si>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</si>
  <si>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</si>
  <si>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</si>
  <si>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</si>
  <si>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</si>
  <si>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</si>
  <si>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</si>
  <si>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</si>
  <si>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</si>
  <si>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</si>
  <si>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</si>
  <si>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</si>
  <si>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</si>
  <si>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</si>
  <si>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</si>
  <si>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</si>
  <si>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</si>
  <si>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</si>
  <si>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</si>
  <si>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</si>
  <si>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</si>
  <si>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</si>
  <si>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</si>
  <si>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</si>
  <si>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</si>
  <si>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</si>
  <si>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</si>
  <si>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</si>
  <si>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</si>
  <si>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</si>
  <si>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</si>
  <si>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</si>
  <si>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</si>
  <si>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</si>
  <si>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</si>
  <si>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</si>
  <si>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</si>
  <si>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</si>
  <si>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</si>
  <si>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</si>
  <si>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</si>
  <si>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</si>
  <si>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</si>
  <si>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</si>
  <si>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</si>
  <si>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</si>
  <si>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</si>
  <si>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</si>
  <si>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</si>
  <si>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</si>
  <si>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</si>
  <si>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</si>
  <si>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</si>
  <si>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</si>
  <si>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</si>
  <si>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</si>
  <si>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</si>
  <si>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</si>
  <si>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</si>
  <si>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</si>
  <si>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</si>
  <si>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</si>
  <si>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</si>
  <si>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</si>
  <si>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</si>
  <si>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</si>
  <si>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</si>
  <si>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</si>
  <si>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</si>
  <si>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</si>
  <si>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</si>
  <si>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</si>
  <si>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</si>
  <si>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</si>
  <si>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</si>
  <si>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</si>
  <si>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</si>
  <si>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</si>
  <si>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</si>
  <si>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</si>
  <si>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</si>
  <si>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</si>
  <si>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</si>
  <si>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</si>
  <si>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</si>
  <si>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</si>
  <si>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</si>
  <si>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</si>
  <si>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</si>
  <si>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</si>
  <si>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</si>
  <si>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</si>
  <si>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</si>
  <si>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</si>
  <si>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</si>
  <si>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</si>
  <si>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</si>
  <si>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</si>
  <si>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</si>
  <si>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</si>
  <si>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</si>
  <si>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</si>
  <si>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</si>
  <si>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</si>
  <si>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</si>
  <si>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</si>
  <si>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</si>
  <si>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</si>
  <si>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</si>
  <si>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</si>
  <si>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</si>
  <si>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</si>
  <si>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</si>
  <si>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</si>
  <si>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</si>
  <si>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</si>
  <si>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</si>
  <si>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</si>
  <si>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</si>
  <si>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</si>
  <si>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</si>
  <si>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</si>
  <si>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</si>
  <si>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</si>
  <si>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</si>
  <si>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</si>
  <si>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</si>
  <si>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</si>
  <si>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</si>
  <si>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</si>
  <si>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</si>
  <si>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</si>
  <si>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</si>
  <si>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</si>
  <si>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</si>
  <si>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</si>
  <si>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</si>
  <si>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</si>
  <si>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</si>
  <si>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</si>
  <si>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</si>
  <si>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</si>
  <si>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</si>
  <si>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</si>
  <si>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</si>
  <si>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</si>
  <si>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</si>
  <si>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</si>
  <si>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</si>
  <si>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</si>
  <si>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</si>
  <si>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</si>
  <si>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</si>
  <si>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</si>
  <si>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</si>
  <si>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</si>
  <si>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</si>
  <si>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</si>
  <si>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</si>
  <si>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</si>
  <si>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</si>
  <si>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</si>
  <si>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Private Consumption, Housing</t>
  </si>
  <si>
    <t>CFRC</t>
  </si>
  <si>
    <t>Private Consumption, Housing, Current</t>
  </si>
  <si>
    <t>CFRK</t>
  </si>
  <si>
    <t>Private Consumption, Housing, Capital</t>
  </si>
  <si>
    <t>CFD</t>
  </si>
  <si>
    <t>Private Consumption, Durables</t>
  </si>
  <si>
    <t>CFDC</t>
  </si>
  <si>
    <t>Private Consumption, Durables, Current</t>
  </si>
  <si>
    <t>CFDK</t>
  </si>
  <si>
    <t>Private Consumption, Durables, Capital</t>
  </si>
  <si>
    <t>YLR</t>
  </si>
  <si>
    <t>YLRI</t>
  </si>
  <si>
    <t>YLRO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</si>
  <si>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</si>
  <si>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</si>
  <si>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</si>
  <si>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</si>
  <si>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</si>
  <si>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</si>
  <si>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</si>
  <si>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</si>
  <si>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</si>
  <si>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</si>
  <si>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</si>
  <si>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</si>
  <si>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TGNF</t>
  </si>
  <si>
    <t>Public Transfers, Net Foreign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</si>
  <si>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</si>
  <si>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</si>
  <si>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</si>
  <si>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</si>
  <si>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</si>
  <si>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</si>
  <si>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</si>
  <si>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</si>
  <si>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</si>
  <si>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</si>
  <si>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</si>
  <si>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</si>
  <si>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</si>
  <si>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</si>
  <si>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</si>
  <si>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</si>
  <si>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</si>
  <si>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</si>
  <si>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</si>
  <si>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</si>
  <si>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</si>
  <si>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</si>
  <si>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Mexico</t>
  </si>
  <si>
    <t>Hungary</t>
  </si>
  <si>
    <t>Finland</t>
  </si>
  <si>
    <t>Kenya</t>
  </si>
  <si>
    <t>Nigeria</t>
  </si>
  <si>
    <t>Submitted</t>
  </si>
  <si>
    <t>Germany</t>
  </si>
  <si>
    <t>Spain</t>
  </si>
  <si>
    <t>Senegal</t>
  </si>
  <si>
    <t>Mozambique</t>
  </si>
  <si>
    <t>South Africa</t>
  </si>
  <si>
    <t>Canada</t>
  </si>
  <si>
    <t>Colombia</t>
  </si>
  <si>
    <t>Jamaica</t>
  </si>
  <si>
    <t>Laos</t>
  </si>
  <si>
    <t>UK</t>
  </si>
  <si>
    <t>Vietnam</t>
  </si>
  <si>
    <t>HU Yunzhi</t>
  </si>
  <si>
    <t>cfe</t>
  </si>
  <si>
    <t>cfh</t>
  </si>
  <si>
    <t>cfx</t>
  </si>
  <si>
    <t>cge</t>
  </si>
  <si>
    <t>cgx</t>
  </si>
  <si>
    <t>cgh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</si>
</sst>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5" borderId="0" xfId="20" applyFont="1" applyFill="1" applyAlignment="1" applyProtection="1">
      <alignment/>
      <protection/>
    </xf>
    <xf numFmtId="0" fontId="5" fillId="5" borderId="0" xfId="20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1" fontId="0" fillId="0" borderId="0" xfId="0" applyNumberFormat="1" applyAlignment="1" applyProtection="1">
      <alignment/>
      <protection locked="0"/>
    </xf>
    <xf numFmtId="0" fontId="6" fillId="6" borderId="0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9"/>
  <sheetViews>
    <sheetView tabSelected="1" workbookViewId="0" topLeftCell="A1">
      <selection activeCell="G27" sqref="G27"/>
    </sheetView>
  </sheetViews>
  <sheetFormatPr defaultColWidth="9.140625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 t="s">
        <v>381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116</v>
      </c>
      <c r="B2" s="3"/>
      <c r="C2" s="13" t="s">
        <v>638</v>
      </c>
      <c r="D2" s="3"/>
      <c r="E2" s="21" t="s">
        <v>262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121</v>
      </c>
      <c r="B5" s="2"/>
      <c r="C5" s="3"/>
      <c r="D5" s="3"/>
      <c r="E5" s="3"/>
      <c r="F5" s="33" t="s">
        <v>261</v>
      </c>
      <c r="G5" s="3"/>
      <c r="H5" s="33" t="s">
        <v>115</v>
      </c>
      <c r="I5" s="33" t="s">
        <v>119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4"/>
      <c r="G6" s="33" t="s">
        <v>134</v>
      </c>
      <c r="H6" s="33"/>
      <c r="I6" s="33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133</v>
      </c>
      <c r="D7" s="2" t="s">
        <v>3</v>
      </c>
      <c r="E7" s="2" t="s">
        <v>4</v>
      </c>
      <c r="F7" s="34"/>
      <c r="G7" s="33"/>
      <c r="H7" s="33"/>
      <c r="I7" s="33"/>
      <c r="J7" s="4" t="s">
        <v>135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159</v>
      </c>
      <c r="CY7" s="2" t="s">
        <v>160</v>
      </c>
      <c r="CZ7" s="2" t="s">
        <v>161</v>
      </c>
      <c r="DA7" s="2" t="s">
        <v>162</v>
      </c>
      <c r="DB7" s="2" t="s">
        <v>163</v>
      </c>
      <c r="DC7" s="2" t="s">
        <v>164</v>
      </c>
      <c r="DD7" s="2" t="s">
        <v>165</v>
      </c>
      <c r="DE7" s="2" t="s">
        <v>166</v>
      </c>
      <c r="DF7" s="2" t="s">
        <v>167</v>
      </c>
      <c r="DG7" s="2" t="s">
        <v>168</v>
      </c>
      <c r="DH7" s="2" t="s">
        <v>169</v>
      </c>
      <c r="DI7" s="2" t="s">
        <v>170</v>
      </c>
      <c r="DJ7" s="2" t="s">
        <v>171</v>
      </c>
      <c r="DK7" s="2" t="s">
        <v>172</v>
      </c>
      <c r="DL7" s="2" t="s">
        <v>173</v>
      </c>
      <c r="DM7" s="2" t="s">
        <v>174</v>
      </c>
      <c r="DN7" s="2" t="s">
        <v>175</v>
      </c>
      <c r="DO7" s="2" t="s">
        <v>176</v>
      </c>
      <c r="DP7" s="2" t="s">
        <v>177</v>
      </c>
      <c r="DQ7" s="2" t="s">
        <v>178</v>
      </c>
    </row>
    <row r="8" spans="1:121" ht="12.75">
      <c r="A8" s="14">
        <v>2007</v>
      </c>
      <c r="B8" s="19" t="s">
        <v>639</v>
      </c>
      <c r="C8" s="8" t="str">
        <f aca="true" t="shared" si="0" ref="C8:C358">VLOOKUP(B8,VarList,2,FALSE)</f>
        <v>Private Consumption, Education</v>
      </c>
      <c r="D8" s="15" t="s">
        <v>98</v>
      </c>
      <c r="E8" s="15" t="s">
        <v>99</v>
      </c>
      <c r="F8" s="15" t="s">
        <v>157</v>
      </c>
      <c r="G8" s="15">
        <v>91</v>
      </c>
      <c r="H8" s="5" t="str">
        <f aca="true" t="shared" si="1" ref="H8:H358">VLOOKUP(G8,AgeList,2,FALSE)</f>
        <v>90+</v>
      </c>
      <c r="I8" s="5" t="str">
        <f aca="true" t="shared" si="2" ref="I8:I13">VLOOKUP(G8,AgeList,3,FALSE)</f>
        <v>Single</v>
      </c>
      <c r="J8" s="16" t="s">
        <v>626</v>
      </c>
      <c r="K8" s="15">
        <v>0</v>
      </c>
      <c r="L8" s="15">
        <v>0</v>
      </c>
      <c r="M8" s="15">
        <v>0</v>
      </c>
      <c r="N8" s="15">
        <v>442.881</v>
      </c>
      <c r="O8" s="15">
        <v>2255.72</v>
      </c>
      <c r="P8" s="15">
        <v>1955.68</v>
      </c>
      <c r="Q8" s="15">
        <v>1352.52</v>
      </c>
      <c r="R8" s="15">
        <v>1355.81</v>
      </c>
      <c r="S8" s="15">
        <v>1615.06</v>
      </c>
      <c r="T8" s="15">
        <v>1786.32</v>
      </c>
      <c r="U8" s="15">
        <v>1472.67</v>
      </c>
      <c r="V8" s="15">
        <v>1881.69</v>
      </c>
      <c r="W8" s="15">
        <v>1033.97</v>
      </c>
      <c r="X8" s="15">
        <v>2314.34</v>
      </c>
      <c r="Y8" s="15">
        <v>2098.71</v>
      </c>
      <c r="Z8" s="15">
        <v>3381.05</v>
      </c>
      <c r="AA8" s="15">
        <v>3821.33</v>
      </c>
      <c r="AB8" s="15">
        <v>5787.64</v>
      </c>
      <c r="AC8" s="15">
        <v>3400.12</v>
      </c>
      <c r="AD8" s="15">
        <v>4398.66</v>
      </c>
      <c r="AE8" s="15">
        <v>8324.03</v>
      </c>
      <c r="AF8" s="15">
        <v>4818.88</v>
      </c>
      <c r="AG8" s="15">
        <v>2053.88</v>
      </c>
      <c r="AH8" s="15">
        <v>914.952</v>
      </c>
      <c r="AI8" s="15">
        <v>470.707</v>
      </c>
      <c r="AJ8" s="15">
        <v>682.882</v>
      </c>
      <c r="AK8" s="15">
        <v>527.141</v>
      </c>
      <c r="AL8" s="15">
        <v>105.172</v>
      </c>
      <c r="AM8" s="15">
        <v>40.8574</v>
      </c>
      <c r="AN8" s="15">
        <v>167.491</v>
      </c>
      <c r="AO8" s="15">
        <v>103.448</v>
      </c>
      <c r="AP8" s="15">
        <v>0</v>
      </c>
      <c r="AQ8" s="15">
        <v>127.883</v>
      </c>
      <c r="AR8" s="15">
        <v>71.3598</v>
      </c>
      <c r="AS8" s="15">
        <v>257.598</v>
      </c>
      <c r="AT8" s="15">
        <v>-40.7524</v>
      </c>
      <c r="AU8" s="15">
        <v>124.063</v>
      </c>
      <c r="AV8" s="15">
        <v>0</v>
      </c>
      <c r="AW8" s="15">
        <v>0</v>
      </c>
      <c r="AX8" s="15">
        <v>21.597</v>
      </c>
      <c r="AY8" s="15">
        <v>0</v>
      </c>
      <c r="AZ8" s="15">
        <v>202.02</v>
      </c>
      <c r="BA8" s="15">
        <v>-148.701</v>
      </c>
      <c r="BB8" s="15">
        <v>0</v>
      </c>
      <c r="BC8" s="15">
        <v>0</v>
      </c>
      <c r="BD8" s="15">
        <v>-20.6625</v>
      </c>
      <c r="BE8" s="15">
        <v>-28.9131</v>
      </c>
      <c r="BF8" s="15">
        <v>224.003</v>
      </c>
      <c r="BG8" s="15">
        <v>0</v>
      </c>
      <c r="BH8" s="15">
        <v>117.117</v>
      </c>
      <c r="BI8" s="15">
        <v>18.1749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14">
        <v>2007</v>
      </c>
      <c r="B9" s="14" t="s">
        <v>640</v>
      </c>
      <c r="C9" s="8" t="str">
        <f t="shared" si="0"/>
        <v>Private Consumption, Health</v>
      </c>
      <c r="D9" s="15" t="s">
        <v>98</v>
      </c>
      <c r="E9" s="15" t="s">
        <v>99</v>
      </c>
      <c r="F9" s="15" t="s">
        <v>157</v>
      </c>
      <c r="G9" s="15">
        <v>91</v>
      </c>
      <c r="H9" s="5" t="str">
        <f t="shared" si="1"/>
        <v>90+</v>
      </c>
      <c r="I9" s="5" t="str">
        <f t="shared" si="2"/>
        <v>Single</v>
      </c>
      <c r="J9" s="16" t="s">
        <v>626</v>
      </c>
      <c r="K9" s="15">
        <v>1786.39</v>
      </c>
      <c r="L9" s="15">
        <v>1688</v>
      </c>
      <c r="M9" s="15">
        <v>1589.61</v>
      </c>
      <c r="N9" s="15">
        <v>1493.53</v>
      </c>
      <c r="O9" s="15">
        <v>1387.88</v>
      </c>
      <c r="P9" s="15">
        <v>1275.66</v>
      </c>
      <c r="Q9" s="15">
        <v>1165.14</v>
      </c>
      <c r="R9" s="15">
        <v>1063.26</v>
      </c>
      <c r="S9" s="15">
        <v>958.618</v>
      </c>
      <c r="T9" s="15">
        <v>872.428</v>
      </c>
      <c r="U9" s="15">
        <v>806.651</v>
      </c>
      <c r="V9" s="15">
        <v>757.552</v>
      </c>
      <c r="W9" s="15">
        <v>696.198</v>
      </c>
      <c r="X9" s="15">
        <v>640.947</v>
      </c>
      <c r="Y9" s="15">
        <v>582.473</v>
      </c>
      <c r="Z9" s="15">
        <v>515.75</v>
      </c>
      <c r="AA9" s="15">
        <v>453.076</v>
      </c>
      <c r="AB9" s="15">
        <v>407.601</v>
      </c>
      <c r="AC9" s="15">
        <v>382.023</v>
      </c>
      <c r="AD9" s="15">
        <v>370.312</v>
      </c>
      <c r="AE9" s="15">
        <v>373.52</v>
      </c>
      <c r="AF9" s="15">
        <v>367.492</v>
      </c>
      <c r="AG9" s="15">
        <v>367.235</v>
      </c>
      <c r="AH9" s="15">
        <v>376.058</v>
      </c>
      <c r="AI9" s="15">
        <v>387.564</v>
      </c>
      <c r="AJ9" s="15">
        <v>401.639</v>
      </c>
      <c r="AK9" s="15">
        <v>425.62</v>
      </c>
      <c r="AL9" s="15">
        <v>458.684</v>
      </c>
      <c r="AM9" s="15">
        <v>457.694</v>
      </c>
      <c r="AN9" s="15">
        <v>441.379</v>
      </c>
      <c r="AO9" s="15">
        <v>426.302</v>
      </c>
      <c r="AP9" s="15">
        <v>410.453</v>
      </c>
      <c r="AQ9" s="15">
        <v>385.248</v>
      </c>
      <c r="AR9" s="15">
        <v>387.844</v>
      </c>
      <c r="AS9" s="15">
        <v>416.624</v>
      </c>
      <c r="AT9" s="15">
        <v>448.048</v>
      </c>
      <c r="AU9" s="15">
        <v>479.221</v>
      </c>
      <c r="AV9" s="15">
        <v>556.332</v>
      </c>
      <c r="AW9" s="15">
        <v>672.33</v>
      </c>
      <c r="AX9" s="15">
        <v>799.173</v>
      </c>
      <c r="AY9" s="15">
        <v>929.716</v>
      </c>
      <c r="AZ9" s="15">
        <v>1067.85</v>
      </c>
      <c r="BA9" s="15">
        <v>1143.08</v>
      </c>
      <c r="BB9" s="15">
        <v>1128.64</v>
      </c>
      <c r="BC9" s="15">
        <v>1054.11</v>
      </c>
      <c r="BD9" s="15">
        <v>976.495</v>
      </c>
      <c r="BE9" s="15">
        <v>898.403</v>
      </c>
      <c r="BF9" s="15">
        <v>859.202</v>
      </c>
      <c r="BG9" s="15">
        <v>883.162</v>
      </c>
      <c r="BH9" s="15">
        <v>914.93</v>
      </c>
      <c r="BI9" s="15">
        <v>940.245</v>
      </c>
      <c r="BJ9" s="15">
        <v>966.584</v>
      </c>
      <c r="BK9" s="15">
        <v>955.184</v>
      </c>
      <c r="BL9" s="15">
        <v>947.609</v>
      </c>
      <c r="BM9" s="15">
        <v>964.309</v>
      </c>
      <c r="BN9" s="15">
        <v>986.735</v>
      </c>
      <c r="BO9" s="15">
        <v>1018.1</v>
      </c>
      <c r="BP9" s="15">
        <v>1094.35</v>
      </c>
      <c r="BQ9" s="15">
        <v>1172.12</v>
      </c>
      <c r="BR9" s="15">
        <v>1277.51</v>
      </c>
      <c r="BS9" s="15">
        <v>1392.63</v>
      </c>
      <c r="BT9" s="15">
        <v>1571.83</v>
      </c>
      <c r="BU9" s="15">
        <v>1732.16</v>
      </c>
      <c r="BV9" s="15">
        <v>1877.07</v>
      </c>
      <c r="BW9" s="15">
        <v>2011.7</v>
      </c>
      <c r="BX9" s="15">
        <v>2113.42</v>
      </c>
      <c r="BY9" s="15">
        <v>2094.96</v>
      </c>
      <c r="BZ9" s="15">
        <v>2067.39</v>
      </c>
      <c r="CA9" s="15">
        <v>2037.11</v>
      </c>
      <c r="CB9" s="15">
        <v>1941.35</v>
      </c>
      <c r="CC9" s="15">
        <v>1854.94</v>
      </c>
      <c r="CD9" s="15">
        <v>1803.35</v>
      </c>
      <c r="CE9" s="15">
        <v>1753.14</v>
      </c>
      <c r="CF9" s="15">
        <v>1701.43</v>
      </c>
      <c r="CG9" s="15">
        <v>1721.85</v>
      </c>
      <c r="CH9" s="15">
        <v>1740.22</v>
      </c>
      <c r="CI9" s="15">
        <v>1761.48</v>
      </c>
      <c r="CJ9" s="15">
        <v>1793.43</v>
      </c>
      <c r="CK9" s="15">
        <v>1851</v>
      </c>
      <c r="CL9" s="15">
        <v>1889.88</v>
      </c>
      <c r="CM9" s="15">
        <v>1954.6</v>
      </c>
      <c r="CN9" s="15">
        <v>2030.4</v>
      </c>
      <c r="CO9" s="15">
        <v>2114.57</v>
      </c>
      <c r="CP9" s="15">
        <v>2195.48</v>
      </c>
      <c r="CQ9" s="15">
        <v>2264.59</v>
      </c>
      <c r="CR9" s="15">
        <v>2329.82</v>
      </c>
      <c r="CS9" s="15">
        <v>2390.96</v>
      </c>
      <c r="CT9" s="15">
        <v>2445.61</v>
      </c>
      <c r="CU9" s="15">
        <v>2496.09</v>
      </c>
      <c r="CV9" s="15">
        <v>2545.31</v>
      </c>
      <c r="CW9" s="15">
        <v>2594.53</v>
      </c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14">
        <v>2007</v>
      </c>
      <c r="B10" s="14" t="s">
        <v>641</v>
      </c>
      <c r="C10" s="8" t="str">
        <f t="shared" si="0"/>
        <v>Private Consumption, Other</v>
      </c>
      <c r="D10" s="15" t="s">
        <v>98</v>
      </c>
      <c r="E10" s="15" t="s">
        <v>99</v>
      </c>
      <c r="F10" s="15" t="s">
        <v>157</v>
      </c>
      <c r="G10" s="15">
        <v>91</v>
      </c>
      <c r="H10" s="5" t="str">
        <f t="shared" si="1"/>
        <v>90+</v>
      </c>
      <c r="I10" s="5" t="str">
        <f t="shared" si="2"/>
        <v>Single</v>
      </c>
      <c r="J10" s="16" t="s">
        <v>626</v>
      </c>
      <c r="K10" s="15">
        <v>3499.73</v>
      </c>
      <c r="L10" s="15">
        <v>3493.42</v>
      </c>
      <c r="M10" s="15">
        <v>3487.11</v>
      </c>
      <c r="N10" s="15">
        <v>3506.49</v>
      </c>
      <c r="O10" s="15">
        <v>3568.55</v>
      </c>
      <c r="P10" s="15">
        <v>3667.01</v>
      </c>
      <c r="Q10" s="15">
        <v>3884.71</v>
      </c>
      <c r="R10" s="15">
        <v>4112.73</v>
      </c>
      <c r="S10" s="15">
        <v>4332.88</v>
      </c>
      <c r="T10" s="15">
        <v>4554.72</v>
      </c>
      <c r="U10" s="15">
        <v>4800.59</v>
      </c>
      <c r="V10" s="15">
        <v>5032.51</v>
      </c>
      <c r="W10" s="15">
        <v>5326.8</v>
      </c>
      <c r="X10" s="15">
        <v>5731.58</v>
      </c>
      <c r="Y10" s="15">
        <v>6160.7</v>
      </c>
      <c r="Z10" s="15">
        <v>6574.64</v>
      </c>
      <c r="AA10" s="15">
        <v>7032.21</v>
      </c>
      <c r="AB10" s="15">
        <v>7497</v>
      </c>
      <c r="AC10" s="15">
        <v>7918.07</v>
      </c>
      <c r="AD10" s="15">
        <v>8337.93</v>
      </c>
      <c r="AE10" s="15">
        <v>8813.98</v>
      </c>
      <c r="AF10" s="15">
        <v>9256.54</v>
      </c>
      <c r="AG10" s="15">
        <v>9655.38</v>
      </c>
      <c r="AH10" s="15">
        <v>10060.3</v>
      </c>
      <c r="AI10" s="15">
        <v>10385.6</v>
      </c>
      <c r="AJ10" s="15">
        <v>10630.5</v>
      </c>
      <c r="AK10" s="15">
        <v>10864.9</v>
      </c>
      <c r="AL10" s="15">
        <v>11071</v>
      </c>
      <c r="AM10" s="15">
        <v>11223.8</v>
      </c>
      <c r="AN10" s="15">
        <v>11335.6</v>
      </c>
      <c r="AO10" s="15">
        <v>11413.6</v>
      </c>
      <c r="AP10" s="15">
        <v>11523.4</v>
      </c>
      <c r="AQ10" s="15">
        <v>11544.2</v>
      </c>
      <c r="AR10" s="15">
        <v>11561.2</v>
      </c>
      <c r="AS10" s="15">
        <v>11583.8</v>
      </c>
      <c r="AT10" s="15">
        <v>11539.7</v>
      </c>
      <c r="AU10" s="15">
        <v>11344.6</v>
      </c>
      <c r="AV10" s="15">
        <v>11157.5</v>
      </c>
      <c r="AW10" s="15">
        <v>10947</v>
      </c>
      <c r="AX10" s="15">
        <v>10704.9</v>
      </c>
      <c r="AY10" s="15">
        <v>10504</v>
      </c>
      <c r="AZ10" s="15">
        <v>10346.1</v>
      </c>
      <c r="BA10" s="15">
        <v>10176.9</v>
      </c>
      <c r="BB10" s="15">
        <v>10012.8</v>
      </c>
      <c r="BC10" s="15">
        <v>9857.92</v>
      </c>
      <c r="BD10" s="15">
        <v>9677.25</v>
      </c>
      <c r="BE10" s="15">
        <v>9514.21</v>
      </c>
      <c r="BF10" s="15">
        <v>9415.37</v>
      </c>
      <c r="BG10" s="15">
        <v>9349.86</v>
      </c>
      <c r="BH10" s="15">
        <v>9325.51</v>
      </c>
      <c r="BI10" s="15">
        <v>9358.76</v>
      </c>
      <c r="BJ10" s="15">
        <v>9390.99</v>
      </c>
      <c r="BK10" s="15">
        <v>9400.74</v>
      </c>
      <c r="BL10" s="15">
        <v>9348.33</v>
      </c>
      <c r="BM10" s="15">
        <v>9355.82</v>
      </c>
      <c r="BN10" s="15">
        <v>9377.8</v>
      </c>
      <c r="BO10" s="15">
        <v>9540.64</v>
      </c>
      <c r="BP10" s="15">
        <v>9787.7</v>
      </c>
      <c r="BQ10" s="15">
        <v>10134.9</v>
      </c>
      <c r="BR10" s="15">
        <v>10346.5</v>
      </c>
      <c r="BS10" s="15">
        <v>10575.5</v>
      </c>
      <c r="BT10" s="15">
        <v>10450.9</v>
      </c>
      <c r="BU10" s="15">
        <v>10248.9</v>
      </c>
      <c r="BV10" s="15">
        <v>9896.36</v>
      </c>
      <c r="BW10" s="15">
        <v>9531.42</v>
      </c>
      <c r="BX10" s="15">
        <v>9055.21</v>
      </c>
      <c r="BY10" s="15">
        <v>8650.67</v>
      </c>
      <c r="BZ10" s="15">
        <v>8307.03</v>
      </c>
      <c r="CA10" s="15">
        <v>8066</v>
      </c>
      <c r="CB10" s="15">
        <v>7992.5</v>
      </c>
      <c r="CC10" s="15">
        <v>7984.09</v>
      </c>
      <c r="CD10" s="15">
        <v>8062.75</v>
      </c>
      <c r="CE10" s="15">
        <v>8096.68</v>
      </c>
      <c r="CF10" s="15">
        <v>7998.52</v>
      </c>
      <c r="CG10" s="15">
        <v>7832.94</v>
      </c>
      <c r="CH10" s="15">
        <v>7706.18</v>
      </c>
      <c r="CI10" s="15">
        <v>7586.44</v>
      </c>
      <c r="CJ10" s="15">
        <v>7509.77</v>
      </c>
      <c r="CK10" s="15">
        <v>7472.26</v>
      </c>
      <c r="CL10" s="15">
        <v>7473.53</v>
      </c>
      <c r="CM10" s="15">
        <v>7410.7</v>
      </c>
      <c r="CN10" s="15">
        <v>7326.61</v>
      </c>
      <c r="CO10" s="15">
        <v>7250.13</v>
      </c>
      <c r="CP10" s="15">
        <v>7154.31</v>
      </c>
      <c r="CQ10" s="15">
        <v>7057.98</v>
      </c>
      <c r="CR10" s="15">
        <v>6984.37</v>
      </c>
      <c r="CS10" s="15">
        <v>6934.63</v>
      </c>
      <c r="CT10" s="15">
        <v>6904.59</v>
      </c>
      <c r="CU10" s="15">
        <v>6880.39</v>
      </c>
      <c r="CV10" s="15">
        <v>6857.94</v>
      </c>
      <c r="CW10" s="15">
        <v>6835.49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14">
        <v>2007</v>
      </c>
      <c r="B11" s="14" t="s">
        <v>642</v>
      </c>
      <c r="C11" s="8" t="str">
        <f t="shared" si="0"/>
        <v>Public Consumption, Education</v>
      </c>
      <c r="D11" s="15" t="s">
        <v>98</v>
      </c>
      <c r="E11" s="15" t="s">
        <v>99</v>
      </c>
      <c r="F11" s="15" t="s">
        <v>157</v>
      </c>
      <c r="G11" s="15">
        <v>91</v>
      </c>
      <c r="H11" s="5" t="str">
        <f t="shared" si="1"/>
        <v>90+</v>
      </c>
      <c r="I11" s="5" t="str">
        <f t="shared" si="2"/>
        <v>Single</v>
      </c>
      <c r="J11" s="16" t="s">
        <v>626</v>
      </c>
      <c r="K11" s="15">
        <v>192.884</v>
      </c>
      <c r="L11" s="15">
        <v>192.884</v>
      </c>
      <c r="M11" s="15">
        <v>192.884</v>
      </c>
      <c r="N11" s="15">
        <v>192.884</v>
      </c>
      <c r="O11" s="15">
        <v>192.884</v>
      </c>
      <c r="P11" s="15">
        <v>1132.94</v>
      </c>
      <c r="Q11" s="15">
        <v>1132.94</v>
      </c>
      <c r="R11" s="15">
        <v>1132.94</v>
      </c>
      <c r="S11" s="15">
        <v>1132.94</v>
      </c>
      <c r="T11" s="15">
        <v>1132.94</v>
      </c>
      <c r="U11" s="15">
        <v>2778.17</v>
      </c>
      <c r="V11" s="15">
        <v>2778.17</v>
      </c>
      <c r="W11" s="15">
        <v>2778.17</v>
      </c>
      <c r="X11" s="15">
        <v>2778.17</v>
      </c>
      <c r="Y11" s="15">
        <v>2778.17</v>
      </c>
      <c r="Z11" s="15">
        <v>4515.88</v>
      </c>
      <c r="AA11" s="15">
        <v>4515.88</v>
      </c>
      <c r="AB11" s="15">
        <v>4515.88</v>
      </c>
      <c r="AC11" s="15">
        <v>4515.88</v>
      </c>
      <c r="AD11" s="15">
        <v>4515.88</v>
      </c>
      <c r="AE11" s="15">
        <v>431.436</v>
      </c>
      <c r="AF11" s="15">
        <v>431.436</v>
      </c>
      <c r="AG11" s="15">
        <v>431.436</v>
      </c>
      <c r="AH11" s="15">
        <v>431.436</v>
      </c>
      <c r="AI11" s="15">
        <v>431.436</v>
      </c>
      <c r="AJ11" s="15">
        <v>44.3453</v>
      </c>
      <c r="AK11" s="15">
        <v>44.3453</v>
      </c>
      <c r="AL11" s="15">
        <v>44.3453</v>
      </c>
      <c r="AM11" s="15">
        <v>44.3453</v>
      </c>
      <c r="AN11" s="15">
        <v>44.3453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14">
        <v>2007</v>
      </c>
      <c r="B12" s="14" t="s">
        <v>644</v>
      </c>
      <c r="C12" s="8" t="str">
        <f t="shared" si="0"/>
        <v>Public Consumption, Health </v>
      </c>
      <c r="D12" s="15" t="s">
        <v>98</v>
      </c>
      <c r="E12" s="15" t="s">
        <v>99</v>
      </c>
      <c r="F12" s="15" t="s">
        <v>157</v>
      </c>
      <c r="G12" s="15">
        <v>91</v>
      </c>
      <c r="H12" s="5" t="str">
        <f t="shared" si="1"/>
        <v>90+</v>
      </c>
      <c r="I12" s="5" t="str">
        <f t="shared" si="2"/>
        <v>Single</v>
      </c>
      <c r="J12" s="16" t="s">
        <v>626</v>
      </c>
      <c r="K12" s="15">
        <v>212.682</v>
      </c>
      <c r="L12" s="15">
        <v>243.605</v>
      </c>
      <c r="M12" s="15">
        <v>274.528</v>
      </c>
      <c r="N12" s="15">
        <v>294.993</v>
      </c>
      <c r="O12" s="15">
        <v>306.022</v>
      </c>
      <c r="P12" s="15">
        <v>306.179</v>
      </c>
      <c r="Q12" s="15">
        <v>281.754</v>
      </c>
      <c r="R12" s="15">
        <v>257.395</v>
      </c>
      <c r="S12" s="15">
        <v>232.34</v>
      </c>
      <c r="T12" s="15">
        <v>214.13</v>
      </c>
      <c r="U12" s="15">
        <v>202.517</v>
      </c>
      <c r="V12" s="15">
        <v>201.709</v>
      </c>
      <c r="W12" s="15">
        <v>203.195</v>
      </c>
      <c r="X12" s="15">
        <v>204.362</v>
      </c>
      <c r="Y12" s="15">
        <v>200.4</v>
      </c>
      <c r="Z12" s="15">
        <v>196.718</v>
      </c>
      <c r="AA12" s="15">
        <v>193.684</v>
      </c>
      <c r="AB12" s="15">
        <v>187.782</v>
      </c>
      <c r="AC12" s="15">
        <v>185.359</v>
      </c>
      <c r="AD12" s="15">
        <v>186.091</v>
      </c>
      <c r="AE12" s="15">
        <v>191.408</v>
      </c>
      <c r="AF12" s="15">
        <v>199.25</v>
      </c>
      <c r="AG12" s="15">
        <v>210.234</v>
      </c>
      <c r="AH12" s="15">
        <v>224.315</v>
      </c>
      <c r="AI12" s="15">
        <v>238.291</v>
      </c>
      <c r="AJ12" s="15">
        <v>247.333</v>
      </c>
      <c r="AK12" s="15">
        <v>250.437</v>
      </c>
      <c r="AL12" s="15">
        <v>252.191</v>
      </c>
      <c r="AM12" s="15">
        <v>247.283</v>
      </c>
      <c r="AN12" s="15">
        <v>243.765</v>
      </c>
      <c r="AO12" s="15">
        <v>239.563</v>
      </c>
      <c r="AP12" s="15">
        <v>238.581</v>
      </c>
      <c r="AQ12" s="15">
        <v>238.835</v>
      </c>
      <c r="AR12" s="15">
        <v>245.724</v>
      </c>
      <c r="AS12" s="15">
        <v>250.961</v>
      </c>
      <c r="AT12" s="15">
        <v>258.958</v>
      </c>
      <c r="AU12" s="15">
        <v>269.442</v>
      </c>
      <c r="AV12" s="15">
        <v>278.842</v>
      </c>
      <c r="AW12" s="15">
        <v>291.174</v>
      </c>
      <c r="AX12" s="15">
        <v>308.677</v>
      </c>
      <c r="AY12" s="15">
        <v>331.583</v>
      </c>
      <c r="AZ12" s="15">
        <v>352.09</v>
      </c>
      <c r="BA12" s="15">
        <v>375.685</v>
      </c>
      <c r="BB12" s="15">
        <v>393.361</v>
      </c>
      <c r="BC12" s="15">
        <v>410.413</v>
      </c>
      <c r="BD12" s="15">
        <v>426.554</v>
      </c>
      <c r="BE12" s="15">
        <v>446.682</v>
      </c>
      <c r="BF12" s="15">
        <v>468.152</v>
      </c>
      <c r="BG12" s="15">
        <v>491.469</v>
      </c>
      <c r="BH12" s="15">
        <v>512.893</v>
      </c>
      <c r="BI12" s="15">
        <v>539.649</v>
      </c>
      <c r="BJ12" s="15">
        <v>564.567</v>
      </c>
      <c r="BK12" s="15">
        <v>581.647</v>
      </c>
      <c r="BL12" s="15">
        <v>613.041</v>
      </c>
      <c r="BM12" s="15">
        <v>658.223</v>
      </c>
      <c r="BN12" s="15">
        <v>704.2</v>
      </c>
      <c r="BO12" s="15">
        <v>753.83</v>
      </c>
      <c r="BP12" s="15">
        <v>811.276</v>
      </c>
      <c r="BQ12" s="15">
        <v>863.704</v>
      </c>
      <c r="BR12" s="15">
        <v>912.596</v>
      </c>
      <c r="BS12" s="15">
        <v>951.268</v>
      </c>
      <c r="BT12" s="15">
        <v>986.474</v>
      </c>
      <c r="BU12" s="15">
        <v>1017.41</v>
      </c>
      <c r="BV12" s="15">
        <v>1058.36</v>
      </c>
      <c r="BW12" s="15">
        <v>1091.81</v>
      </c>
      <c r="BX12" s="15">
        <v>1134.64</v>
      </c>
      <c r="BY12" s="15">
        <v>1183.21</v>
      </c>
      <c r="BZ12" s="15">
        <v>1234.07</v>
      </c>
      <c r="CA12" s="15">
        <v>1264.25</v>
      </c>
      <c r="CB12" s="15">
        <v>1280.58</v>
      </c>
      <c r="CC12" s="15">
        <v>1285.44</v>
      </c>
      <c r="CD12" s="15">
        <v>1279.57</v>
      </c>
      <c r="CE12" s="15">
        <v>1274.91</v>
      </c>
      <c r="CF12" s="15">
        <v>1270.48</v>
      </c>
      <c r="CG12" s="15">
        <v>1275.41</v>
      </c>
      <c r="CH12" s="15">
        <v>1250.99</v>
      </c>
      <c r="CI12" s="15">
        <v>1203.57</v>
      </c>
      <c r="CJ12" s="15">
        <v>1107.76</v>
      </c>
      <c r="CK12" s="15">
        <v>996.211</v>
      </c>
      <c r="CL12" s="15">
        <v>912.489</v>
      </c>
      <c r="CM12" s="15">
        <v>878.454</v>
      </c>
      <c r="CN12" s="15">
        <v>866.624</v>
      </c>
      <c r="CO12" s="15">
        <v>899.74</v>
      </c>
      <c r="CP12" s="15">
        <v>949.829</v>
      </c>
      <c r="CQ12" s="15">
        <v>917.315</v>
      </c>
      <c r="CR12" s="15">
        <v>892.884</v>
      </c>
      <c r="CS12" s="15">
        <v>833.868</v>
      </c>
      <c r="CT12" s="15">
        <v>735.222</v>
      </c>
      <c r="CU12" s="15">
        <v>646.467</v>
      </c>
      <c r="CV12" s="15">
        <v>584.951</v>
      </c>
      <c r="CW12" s="15">
        <v>523.434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14">
        <v>2007</v>
      </c>
      <c r="B13" s="14" t="s">
        <v>643</v>
      </c>
      <c r="C13" s="8" t="str">
        <f t="shared" si="0"/>
        <v>Public Consumption, Other  </v>
      </c>
      <c r="D13" s="15" t="s">
        <v>98</v>
      </c>
      <c r="E13" s="15" t="s">
        <v>99</v>
      </c>
      <c r="F13" s="15" t="s">
        <v>157</v>
      </c>
      <c r="G13" s="15">
        <v>91</v>
      </c>
      <c r="H13" s="5" t="str">
        <f t="shared" si="1"/>
        <v>90+</v>
      </c>
      <c r="I13" s="5" t="str">
        <f t="shared" si="2"/>
        <v>Single</v>
      </c>
      <c r="J13" s="16" t="s">
        <v>626</v>
      </c>
      <c r="K13" s="15">
        <v>2658.57</v>
      </c>
      <c r="L13" s="15">
        <v>2658.57</v>
      </c>
      <c r="M13" s="15">
        <v>2658.57</v>
      </c>
      <c r="N13" s="15">
        <v>2658.57</v>
      </c>
      <c r="O13" s="15">
        <v>2658.57</v>
      </c>
      <c r="P13" s="15">
        <v>2658.57</v>
      </c>
      <c r="Q13" s="15">
        <v>2658.57</v>
      </c>
      <c r="R13" s="15">
        <v>2658.57</v>
      </c>
      <c r="S13" s="15">
        <v>2658.57</v>
      </c>
      <c r="T13" s="15">
        <v>2658.57</v>
      </c>
      <c r="U13" s="15">
        <v>2658.57</v>
      </c>
      <c r="V13" s="15">
        <v>2658.57</v>
      </c>
      <c r="W13" s="15">
        <v>2658.57</v>
      </c>
      <c r="X13" s="15">
        <v>2658.57</v>
      </c>
      <c r="Y13" s="15">
        <v>2658.57</v>
      </c>
      <c r="Z13" s="15">
        <v>2658.57</v>
      </c>
      <c r="AA13" s="15">
        <v>2658.57</v>
      </c>
      <c r="AB13" s="15">
        <v>2658.57</v>
      </c>
      <c r="AC13" s="15">
        <v>2658.57</v>
      </c>
      <c r="AD13" s="15">
        <v>2658.57</v>
      </c>
      <c r="AE13" s="15">
        <v>2658.57</v>
      </c>
      <c r="AF13" s="15">
        <v>2658.57</v>
      </c>
      <c r="AG13" s="15">
        <v>2658.57</v>
      </c>
      <c r="AH13" s="15">
        <v>2658.57</v>
      </c>
      <c r="AI13" s="15">
        <v>2658.57</v>
      </c>
      <c r="AJ13" s="15">
        <v>2658.57</v>
      </c>
      <c r="AK13" s="15">
        <v>2658.57</v>
      </c>
      <c r="AL13" s="15">
        <v>2658.57</v>
      </c>
      <c r="AM13" s="15">
        <v>2658.57</v>
      </c>
      <c r="AN13" s="15">
        <v>2658.57</v>
      </c>
      <c r="AO13" s="15">
        <v>2658.57</v>
      </c>
      <c r="AP13" s="15">
        <v>2658.57</v>
      </c>
      <c r="AQ13" s="15">
        <v>2658.57</v>
      </c>
      <c r="AR13" s="15">
        <v>2658.57</v>
      </c>
      <c r="AS13" s="15">
        <v>2658.57</v>
      </c>
      <c r="AT13" s="15">
        <v>2658.57</v>
      </c>
      <c r="AU13" s="15">
        <v>2658.57</v>
      </c>
      <c r="AV13" s="15">
        <v>2658.57</v>
      </c>
      <c r="AW13" s="15">
        <v>2658.57</v>
      </c>
      <c r="AX13" s="15">
        <v>2658.57</v>
      </c>
      <c r="AY13" s="15">
        <v>2658.57</v>
      </c>
      <c r="AZ13" s="15">
        <v>2658.57</v>
      </c>
      <c r="BA13" s="15">
        <v>2658.57</v>
      </c>
      <c r="BB13" s="15">
        <v>2658.57</v>
      </c>
      <c r="BC13" s="15">
        <v>2658.57</v>
      </c>
      <c r="BD13" s="15">
        <v>2658.57</v>
      </c>
      <c r="BE13" s="15">
        <v>2658.57</v>
      </c>
      <c r="BF13" s="15">
        <v>2658.57</v>
      </c>
      <c r="BG13" s="15">
        <v>2658.57</v>
      </c>
      <c r="BH13" s="15">
        <v>2658.57</v>
      </c>
      <c r="BI13" s="15">
        <v>2658.57</v>
      </c>
      <c r="BJ13" s="15">
        <v>2658.57</v>
      </c>
      <c r="BK13" s="15">
        <v>2658.57</v>
      </c>
      <c r="BL13" s="15">
        <v>2658.57</v>
      </c>
      <c r="BM13" s="15">
        <v>2658.57</v>
      </c>
      <c r="BN13" s="15">
        <v>2658.57</v>
      </c>
      <c r="BO13" s="15">
        <v>2658.57</v>
      </c>
      <c r="BP13" s="15">
        <v>2658.57</v>
      </c>
      <c r="BQ13" s="15">
        <v>2658.57</v>
      </c>
      <c r="BR13" s="15">
        <v>2658.57</v>
      </c>
      <c r="BS13" s="15">
        <v>2658.57</v>
      </c>
      <c r="BT13" s="15">
        <v>2658.57</v>
      </c>
      <c r="BU13" s="15">
        <v>2658.57</v>
      </c>
      <c r="BV13" s="15">
        <v>2658.57</v>
      </c>
      <c r="BW13" s="15">
        <v>2658.57</v>
      </c>
      <c r="BX13" s="15">
        <v>2658.57</v>
      </c>
      <c r="BY13" s="15">
        <v>2658.57</v>
      </c>
      <c r="BZ13" s="15">
        <v>2658.57</v>
      </c>
      <c r="CA13" s="15">
        <v>2658.57</v>
      </c>
      <c r="CB13" s="15">
        <v>2658.57</v>
      </c>
      <c r="CC13" s="15">
        <v>2658.57</v>
      </c>
      <c r="CD13" s="15">
        <v>2658.57</v>
      </c>
      <c r="CE13" s="15">
        <v>2658.57</v>
      </c>
      <c r="CF13" s="15">
        <v>2658.57</v>
      </c>
      <c r="CG13" s="15">
        <v>2658.57</v>
      </c>
      <c r="CH13" s="15">
        <v>2658.57</v>
      </c>
      <c r="CI13" s="15">
        <v>2658.57</v>
      </c>
      <c r="CJ13" s="15">
        <v>2658.57</v>
      </c>
      <c r="CK13" s="15">
        <v>2658.57</v>
      </c>
      <c r="CL13" s="15">
        <v>2658.57</v>
      </c>
      <c r="CM13" s="15">
        <v>2658.57</v>
      </c>
      <c r="CN13" s="15">
        <v>2658.57</v>
      </c>
      <c r="CO13" s="15">
        <v>2658.57</v>
      </c>
      <c r="CP13" s="15">
        <v>2658.57</v>
      </c>
      <c r="CQ13" s="15">
        <v>2658.57</v>
      </c>
      <c r="CR13" s="15">
        <v>2658.57</v>
      </c>
      <c r="CS13" s="15">
        <v>2658.57</v>
      </c>
      <c r="CT13" s="15">
        <v>2658.57</v>
      </c>
      <c r="CU13" s="15">
        <v>2658.57</v>
      </c>
      <c r="CV13" s="15">
        <v>2658.57</v>
      </c>
      <c r="CW13" s="15">
        <v>2658.57</v>
      </c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14">
        <v>2007</v>
      </c>
      <c r="B14" s="14" t="s">
        <v>129</v>
      </c>
      <c r="C14" s="8" t="str">
        <f t="shared" si="0"/>
        <v>Consumption  </v>
      </c>
      <c r="D14" s="15" t="s">
        <v>98</v>
      </c>
      <c r="E14" s="15" t="s">
        <v>99</v>
      </c>
      <c r="F14" s="15" t="s">
        <v>157</v>
      </c>
      <c r="G14" s="15">
        <v>91</v>
      </c>
      <c r="H14" s="5" t="str">
        <f t="shared" si="1"/>
        <v>90+</v>
      </c>
      <c r="I14" s="5" t="str">
        <f aca="true" t="shared" si="3" ref="I14:I77">VLOOKUP(G14,AgeList,3,FALSE)</f>
        <v>Single</v>
      </c>
      <c r="J14" s="16" t="s">
        <v>626</v>
      </c>
      <c r="K14" s="15">
        <v>8350.245</v>
      </c>
      <c r="L14" s="15">
        <v>8276.475</v>
      </c>
      <c r="M14" s="15">
        <v>8202.703</v>
      </c>
      <c r="N14" s="15">
        <v>8589.344</v>
      </c>
      <c r="O14" s="15">
        <v>10369.63</v>
      </c>
      <c r="P14" s="15">
        <v>10996.04</v>
      </c>
      <c r="Q14" s="15">
        <v>10475.64</v>
      </c>
      <c r="R14" s="15">
        <v>10580.7</v>
      </c>
      <c r="S14" s="15">
        <v>10930.41</v>
      </c>
      <c r="T14" s="15">
        <v>11219.11</v>
      </c>
      <c r="U14" s="15">
        <v>12719.18</v>
      </c>
      <c r="V14" s="15">
        <v>13310.2</v>
      </c>
      <c r="W14" s="15">
        <v>12696.91</v>
      </c>
      <c r="X14" s="15">
        <v>14327.98</v>
      </c>
      <c r="Y14" s="15">
        <v>14479.02</v>
      </c>
      <c r="Z14" s="15">
        <v>17842.61</v>
      </c>
      <c r="AA14" s="15">
        <v>18674.75</v>
      </c>
      <c r="AB14" s="15">
        <v>21054.47</v>
      </c>
      <c r="AC14" s="15">
        <v>19060.02</v>
      </c>
      <c r="AD14" s="15">
        <v>20467.45</v>
      </c>
      <c r="AE14" s="15">
        <v>20792.95</v>
      </c>
      <c r="AF14" s="15">
        <v>17732.16</v>
      </c>
      <c r="AG14" s="15">
        <v>15376.73</v>
      </c>
      <c r="AH14" s="15">
        <v>14665.65</v>
      </c>
      <c r="AI14" s="15">
        <v>14572.16</v>
      </c>
      <c r="AJ14" s="15">
        <v>14665.27</v>
      </c>
      <c r="AK14" s="15">
        <v>14771.01</v>
      </c>
      <c r="AL14" s="15">
        <v>14589.97</v>
      </c>
      <c r="AM14" s="15">
        <v>14672.55</v>
      </c>
      <c r="AN14" s="15">
        <v>14891.14</v>
      </c>
      <c r="AO14" s="15">
        <v>14841.47</v>
      </c>
      <c r="AP14" s="15">
        <v>14830.98</v>
      </c>
      <c r="AQ14" s="15">
        <v>14954.75</v>
      </c>
      <c r="AR14" s="15">
        <v>14924.66</v>
      </c>
      <c r="AS14" s="15">
        <v>15167.57</v>
      </c>
      <c r="AT14" s="15">
        <v>14864.53</v>
      </c>
      <c r="AU14" s="15">
        <v>14875.93</v>
      </c>
      <c r="AV14" s="15">
        <v>14651.27</v>
      </c>
      <c r="AW14" s="15">
        <v>14569.09</v>
      </c>
      <c r="AX14" s="15">
        <v>14492.88</v>
      </c>
      <c r="AY14" s="15">
        <v>14423.87</v>
      </c>
      <c r="AZ14" s="15">
        <v>14626.65</v>
      </c>
      <c r="BA14" s="15">
        <v>14205.48</v>
      </c>
      <c r="BB14" s="15">
        <v>14193.36</v>
      </c>
      <c r="BC14" s="15">
        <v>13981.02</v>
      </c>
      <c r="BD14" s="15">
        <v>13718.21</v>
      </c>
      <c r="BE14" s="15">
        <v>13488.96</v>
      </c>
      <c r="BF14" s="15">
        <v>13625.3</v>
      </c>
      <c r="BG14" s="15">
        <v>13383.06</v>
      </c>
      <c r="BH14" s="15">
        <v>13529.02</v>
      </c>
      <c r="BI14" s="15">
        <v>13515.39</v>
      </c>
      <c r="BJ14" s="15">
        <v>13580.71</v>
      </c>
      <c r="BK14" s="15">
        <v>13596.14</v>
      </c>
      <c r="BL14" s="15">
        <v>13567.55</v>
      </c>
      <c r="BM14" s="15">
        <v>13636.92</v>
      </c>
      <c r="BN14" s="15">
        <v>13727.31</v>
      </c>
      <c r="BO14" s="15">
        <v>13971.13</v>
      </c>
      <c r="BP14" s="15">
        <v>14351.89</v>
      </c>
      <c r="BQ14" s="15">
        <v>14829.27</v>
      </c>
      <c r="BR14" s="15">
        <v>15195.17</v>
      </c>
      <c r="BS14" s="15">
        <v>15577.96</v>
      </c>
      <c r="BT14" s="15">
        <v>15667.81</v>
      </c>
      <c r="BU14" s="15">
        <v>15657.05</v>
      </c>
      <c r="BV14" s="15">
        <v>15490.36</v>
      </c>
      <c r="BW14" s="15">
        <v>15293.49</v>
      </c>
      <c r="BX14" s="15">
        <v>14961.84</v>
      </c>
      <c r="BY14" s="15">
        <v>14587.41</v>
      </c>
      <c r="BZ14" s="15">
        <v>14267.06</v>
      </c>
      <c r="CA14" s="15">
        <v>14025.93</v>
      </c>
      <c r="CB14" s="15">
        <v>13872.99</v>
      </c>
      <c r="CC14" s="15">
        <v>13783.04</v>
      </c>
      <c r="CD14" s="15">
        <v>13804.24</v>
      </c>
      <c r="CE14" s="15">
        <v>13783.29</v>
      </c>
      <c r="CF14" s="15">
        <v>13629</v>
      </c>
      <c r="CG14" s="15">
        <v>13488.77</v>
      </c>
      <c r="CH14" s="15">
        <v>13355.97</v>
      </c>
      <c r="CI14" s="15">
        <v>13210.06</v>
      </c>
      <c r="CJ14" s="15">
        <v>13069.52</v>
      </c>
      <c r="CK14" s="15">
        <v>12978.04</v>
      </c>
      <c r="CL14" s="15">
        <v>12934.47</v>
      </c>
      <c r="CM14" s="15">
        <v>12902.33</v>
      </c>
      <c r="CN14" s="15">
        <v>12882.21</v>
      </c>
      <c r="CO14" s="15">
        <v>12923.01</v>
      </c>
      <c r="CP14" s="15">
        <v>12958.18</v>
      </c>
      <c r="CQ14" s="15">
        <v>12898.45</v>
      </c>
      <c r="CR14" s="15">
        <v>12865.64</v>
      </c>
      <c r="CS14" s="15">
        <v>12818.03</v>
      </c>
      <c r="CT14" s="15">
        <v>12744</v>
      </c>
      <c r="CU14" s="15">
        <v>12681.52</v>
      </c>
      <c r="CV14" s="15">
        <v>12646.77</v>
      </c>
      <c r="CW14" s="15">
        <v>12612.02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14">
        <v>2007</v>
      </c>
      <c r="B15" s="14" t="s">
        <v>130</v>
      </c>
      <c r="C15" s="8" t="str">
        <f t="shared" si="0"/>
        <v>Public Consumption  </v>
      </c>
      <c r="D15" s="15" t="s">
        <v>98</v>
      </c>
      <c r="E15" s="15" t="s">
        <v>99</v>
      </c>
      <c r="F15" s="15" t="s">
        <v>157</v>
      </c>
      <c r="G15" s="15">
        <v>91</v>
      </c>
      <c r="H15" s="5" t="str">
        <f t="shared" si="1"/>
        <v>90+</v>
      </c>
      <c r="I15" s="5" t="str">
        <f t="shared" si="3"/>
        <v>Single</v>
      </c>
      <c r="J15" s="16" t="s">
        <v>626</v>
      </c>
      <c r="K15" s="15">
        <v>3064.135</v>
      </c>
      <c r="L15" s="15">
        <v>3095.058</v>
      </c>
      <c r="M15" s="15">
        <v>3125.981</v>
      </c>
      <c r="N15" s="15">
        <v>3146.447</v>
      </c>
      <c r="O15" s="15">
        <v>3157.476</v>
      </c>
      <c r="P15" s="15">
        <v>4097.688</v>
      </c>
      <c r="Q15" s="15">
        <v>4073.263</v>
      </c>
      <c r="R15" s="15">
        <v>4048.904</v>
      </c>
      <c r="S15" s="15">
        <v>4023.849</v>
      </c>
      <c r="T15" s="15">
        <v>4005.639</v>
      </c>
      <c r="U15" s="15">
        <v>5639.261</v>
      </c>
      <c r="V15" s="15">
        <v>5638.453</v>
      </c>
      <c r="W15" s="15">
        <v>5639.938</v>
      </c>
      <c r="X15" s="15">
        <v>5641.106</v>
      </c>
      <c r="Y15" s="15">
        <v>5637.144</v>
      </c>
      <c r="Z15" s="15">
        <v>7371.169</v>
      </c>
      <c r="AA15" s="15">
        <v>7368.135</v>
      </c>
      <c r="AB15" s="15">
        <v>7362.234</v>
      </c>
      <c r="AC15" s="15">
        <v>7359.81</v>
      </c>
      <c r="AD15" s="15">
        <v>7360.543</v>
      </c>
      <c r="AE15" s="15">
        <v>3281.414</v>
      </c>
      <c r="AF15" s="15">
        <v>3289.255</v>
      </c>
      <c r="AG15" s="15">
        <v>3300.239</v>
      </c>
      <c r="AH15" s="15">
        <v>3314.321</v>
      </c>
      <c r="AI15" s="15">
        <v>3328.296</v>
      </c>
      <c r="AJ15" s="15">
        <v>2950.248</v>
      </c>
      <c r="AK15" s="15">
        <v>2953.352</v>
      </c>
      <c r="AL15" s="15">
        <v>2955.105</v>
      </c>
      <c r="AM15" s="15">
        <v>2950.197</v>
      </c>
      <c r="AN15" s="15">
        <v>2946.679</v>
      </c>
      <c r="AO15" s="15">
        <v>2898.132</v>
      </c>
      <c r="AP15" s="15">
        <v>2897.15</v>
      </c>
      <c r="AQ15" s="15">
        <v>2897.404</v>
      </c>
      <c r="AR15" s="15">
        <v>2904.293</v>
      </c>
      <c r="AS15" s="15">
        <v>2909.53</v>
      </c>
      <c r="AT15" s="15">
        <v>2917.528</v>
      </c>
      <c r="AU15" s="15">
        <v>2928.011</v>
      </c>
      <c r="AV15" s="15">
        <v>2937.411</v>
      </c>
      <c r="AW15" s="15">
        <v>2949.743</v>
      </c>
      <c r="AX15" s="15">
        <v>2967.247</v>
      </c>
      <c r="AY15" s="15">
        <v>2990.152</v>
      </c>
      <c r="AZ15" s="15">
        <v>3010.659</v>
      </c>
      <c r="BA15" s="15">
        <v>3034.254</v>
      </c>
      <c r="BB15" s="15">
        <v>3051.93</v>
      </c>
      <c r="BC15" s="15">
        <v>3068.982</v>
      </c>
      <c r="BD15" s="15">
        <v>3085.123</v>
      </c>
      <c r="BE15" s="15">
        <v>3105.251</v>
      </c>
      <c r="BF15" s="15">
        <v>3126.722</v>
      </c>
      <c r="BG15" s="15">
        <v>3150.038</v>
      </c>
      <c r="BH15" s="15">
        <v>3171.462</v>
      </c>
      <c r="BI15" s="15">
        <v>3198.218</v>
      </c>
      <c r="BJ15" s="15">
        <v>3223.136</v>
      </c>
      <c r="BK15" s="15">
        <v>3240.217</v>
      </c>
      <c r="BL15" s="15">
        <v>3271.61</v>
      </c>
      <c r="BM15" s="15">
        <v>3316.792</v>
      </c>
      <c r="BN15" s="15">
        <v>3362.769</v>
      </c>
      <c r="BO15" s="15">
        <v>3412.399</v>
      </c>
      <c r="BP15" s="15">
        <v>3469.845</v>
      </c>
      <c r="BQ15" s="15">
        <v>3522.273</v>
      </c>
      <c r="BR15" s="15">
        <v>3571.165</v>
      </c>
      <c r="BS15" s="15">
        <v>3609.837</v>
      </c>
      <c r="BT15" s="15">
        <v>3645.043</v>
      </c>
      <c r="BU15" s="15">
        <v>3675.981</v>
      </c>
      <c r="BV15" s="15">
        <v>3716.932</v>
      </c>
      <c r="BW15" s="15">
        <v>3750.376</v>
      </c>
      <c r="BX15" s="15">
        <v>3793.213</v>
      </c>
      <c r="BY15" s="15">
        <v>3841.782</v>
      </c>
      <c r="BZ15" s="15">
        <v>3892.638</v>
      </c>
      <c r="CA15" s="15">
        <v>3922.82</v>
      </c>
      <c r="CB15" s="15">
        <v>3939.146</v>
      </c>
      <c r="CC15" s="15">
        <v>3944.012</v>
      </c>
      <c r="CD15" s="15">
        <v>3938.14</v>
      </c>
      <c r="CE15" s="15">
        <v>3933.478</v>
      </c>
      <c r="CF15" s="15">
        <v>3929.052</v>
      </c>
      <c r="CG15" s="15">
        <v>3933.977</v>
      </c>
      <c r="CH15" s="15">
        <v>3909.559</v>
      </c>
      <c r="CI15" s="15">
        <v>3862.144</v>
      </c>
      <c r="CJ15" s="15">
        <v>3766.329</v>
      </c>
      <c r="CK15" s="15">
        <v>3654.78</v>
      </c>
      <c r="CL15" s="15">
        <v>3571.058</v>
      </c>
      <c r="CM15" s="15">
        <v>3537.023</v>
      </c>
      <c r="CN15" s="15">
        <v>3525.193</v>
      </c>
      <c r="CO15" s="15">
        <v>3558.309</v>
      </c>
      <c r="CP15" s="15">
        <v>3608.398</v>
      </c>
      <c r="CQ15" s="15">
        <v>3575.884</v>
      </c>
      <c r="CR15" s="15">
        <v>3551.454</v>
      </c>
      <c r="CS15" s="15">
        <v>3492.437</v>
      </c>
      <c r="CT15" s="15">
        <v>3393.791</v>
      </c>
      <c r="CU15" s="15">
        <v>3305.037</v>
      </c>
      <c r="CV15" s="15">
        <v>3243.52</v>
      </c>
      <c r="CW15" s="15">
        <v>3182.003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14">
        <v>2007</v>
      </c>
      <c r="B16" s="14" t="s">
        <v>185</v>
      </c>
      <c r="C16" s="8" t="str">
        <f t="shared" si="0"/>
        <v>Private Consumption</v>
      </c>
      <c r="D16" s="15" t="s">
        <v>98</v>
      </c>
      <c r="E16" s="15" t="s">
        <v>99</v>
      </c>
      <c r="F16" s="15" t="s">
        <v>157</v>
      </c>
      <c r="G16" s="15">
        <v>91</v>
      </c>
      <c r="H16" s="5" t="str">
        <f t="shared" si="1"/>
        <v>90+</v>
      </c>
      <c r="I16" s="5" t="str">
        <f t="shared" si="3"/>
        <v>Single</v>
      </c>
      <c r="J16" s="16" t="s">
        <v>626</v>
      </c>
      <c r="K16" s="15">
        <v>5286.11</v>
      </c>
      <c r="L16" s="15">
        <v>5181.416</v>
      </c>
      <c r="M16" s="15">
        <v>5076.722</v>
      </c>
      <c r="N16" s="15">
        <v>5442.896</v>
      </c>
      <c r="O16" s="15">
        <v>7212.156</v>
      </c>
      <c r="P16" s="15">
        <v>6898.347</v>
      </c>
      <c r="Q16" s="15">
        <v>6402.372</v>
      </c>
      <c r="R16" s="15">
        <v>6531.8</v>
      </c>
      <c r="S16" s="15">
        <v>6906.557</v>
      </c>
      <c r="T16" s="15">
        <v>7213.474</v>
      </c>
      <c r="U16" s="15">
        <v>7079.916</v>
      </c>
      <c r="V16" s="15">
        <v>7671.748</v>
      </c>
      <c r="W16" s="15">
        <v>7056.97</v>
      </c>
      <c r="X16" s="15">
        <v>8686.874</v>
      </c>
      <c r="Y16" s="15">
        <v>8841.875</v>
      </c>
      <c r="Z16" s="15">
        <v>10471.44</v>
      </c>
      <c r="AA16" s="15">
        <v>11306.61</v>
      </c>
      <c r="AB16" s="15">
        <v>13692.23</v>
      </c>
      <c r="AC16" s="15">
        <v>11700.21</v>
      </c>
      <c r="AD16" s="15">
        <v>13106.91</v>
      </c>
      <c r="AE16" s="15">
        <v>17511.53</v>
      </c>
      <c r="AF16" s="15">
        <v>14442.91</v>
      </c>
      <c r="AG16" s="15">
        <v>12076.49</v>
      </c>
      <c r="AH16" s="15">
        <v>11351.33</v>
      </c>
      <c r="AI16" s="15">
        <v>11243.87</v>
      </c>
      <c r="AJ16" s="15">
        <v>11715.02</v>
      </c>
      <c r="AK16" s="15">
        <v>11817.66</v>
      </c>
      <c r="AL16" s="15">
        <v>11634.86</v>
      </c>
      <c r="AM16" s="15">
        <v>11722.36</v>
      </c>
      <c r="AN16" s="15">
        <v>11944.46</v>
      </c>
      <c r="AO16" s="15">
        <v>11943.34</v>
      </c>
      <c r="AP16" s="15">
        <v>11933.83</v>
      </c>
      <c r="AQ16" s="15">
        <v>12057.35</v>
      </c>
      <c r="AR16" s="15">
        <v>12020.36</v>
      </c>
      <c r="AS16" s="15">
        <v>12258.04</v>
      </c>
      <c r="AT16" s="15">
        <v>11947</v>
      </c>
      <c r="AU16" s="15">
        <v>11947.92</v>
      </c>
      <c r="AV16" s="15">
        <v>11713.86</v>
      </c>
      <c r="AW16" s="15">
        <v>11619.35</v>
      </c>
      <c r="AX16" s="15">
        <v>11525.63</v>
      </c>
      <c r="AY16" s="15">
        <v>11433.71</v>
      </c>
      <c r="AZ16" s="15">
        <v>11616</v>
      </c>
      <c r="BA16" s="15">
        <v>11171.23</v>
      </c>
      <c r="BB16" s="15">
        <v>11141.42</v>
      </c>
      <c r="BC16" s="15">
        <v>10912.04</v>
      </c>
      <c r="BD16" s="15">
        <v>10633.09</v>
      </c>
      <c r="BE16" s="15">
        <v>10383.7</v>
      </c>
      <c r="BF16" s="15">
        <v>10498.58</v>
      </c>
      <c r="BG16" s="15">
        <v>10233.02</v>
      </c>
      <c r="BH16" s="15">
        <v>10357.56</v>
      </c>
      <c r="BI16" s="15">
        <v>10317.18</v>
      </c>
      <c r="BJ16" s="15">
        <v>10357.57</v>
      </c>
      <c r="BK16" s="15">
        <v>10355.92</v>
      </c>
      <c r="BL16" s="15">
        <v>10295.94</v>
      </c>
      <c r="BM16" s="15">
        <v>10320.13</v>
      </c>
      <c r="BN16" s="15">
        <v>10364.54</v>
      </c>
      <c r="BO16" s="15">
        <v>10558.74</v>
      </c>
      <c r="BP16" s="15">
        <v>10882.05</v>
      </c>
      <c r="BQ16" s="15">
        <v>11306.99</v>
      </c>
      <c r="BR16" s="15">
        <v>11624.01</v>
      </c>
      <c r="BS16" s="15">
        <v>11968.12</v>
      </c>
      <c r="BT16" s="15">
        <v>12022.77</v>
      </c>
      <c r="BU16" s="15">
        <v>11981.07</v>
      </c>
      <c r="BV16" s="15">
        <v>11773.42</v>
      </c>
      <c r="BW16" s="15">
        <v>11543.11</v>
      </c>
      <c r="BX16" s="15">
        <v>11168.63</v>
      </c>
      <c r="BY16" s="15">
        <v>10745.63</v>
      </c>
      <c r="BZ16" s="15">
        <v>10374.42</v>
      </c>
      <c r="CA16" s="15">
        <v>10103.11</v>
      </c>
      <c r="CB16" s="15">
        <v>9933.847</v>
      </c>
      <c r="CC16" s="15">
        <v>9839.027</v>
      </c>
      <c r="CD16" s="15">
        <v>9866.104</v>
      </c>
      <c r="CE16" s="15">
        <v>9849.816</v>
      </c>
      <c r="CF16" s="15">
        <v>9699.947</v>
      </c>
      <c r="CG16" s="15">
        <v>9554.79</v>
      </c>
      <c r="CH16" s="15">
        <v>9446.407</v>
      </c>
      <c r="CI16" s="15">
        <v>9347.914</v>
      </c>
      <c r="CJ16" s="15">
        <v>9303.193</v>
      </c>
      <c r="CK16" s="15">
        <v>9323.258</v>
      </c>
      <c r="CL16" s="15">
        <v>9363.409</v>
      </c>
      <c r="CM16" s="15">
        <v>9365.307</v>
      </c>
      <c r="CN16" s="15">
        <v>9357.012</v>
      </c>
      <c r="CO16" s="15">
        <v>9364.705</v>
      </c>
      <c r="CP16" s="15">
        <v>9349.787</v>
      </c>
      <c r="CQ16" s="15">
        <v>9322.567</v>
      </c>
      <c r="CR16" s="15">
        <v>9314.189</v>
      </c>
      <c r="CS16" s="15">
        <v>9325.591</v>
      </c>
      <c r="CT16" s="15">
        <v>9350.207</v>
      </c>
      <c r="CU16" s="15">
        <v>9376.479</v>
      </c>
      <c r="CV16" s="15">
        <v>9403.249</v>
      </c>
      <c r="CW16" s="15">
        <v>9430.019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14">
        <v>2007</v>
      </c>
      <c r="B17" s="14" t="s">
        <v>152</v>
      </c>
      <c r="C17" s="8" t="str">
        <f t="shared" si="0"/>
        <v>Labor Income </v>
      </c>
      <c r="D17" s="15" t="s">
        <v>98</v>
      </c>
      <c r="E17" s="15" t="s">
        <v>99</v>
      </c>
      <c r="F17" s="15" t="s">
        <v>157</v>
      </c>
      <c r="G17" s="15">
        <v>91</v>
      </c>
      <c r="H17" s="5" t="str">
        <f t="shared" si="1"/>
        <v>90+</v>
      </c>
      <c r="I17" s="5" t="str">
        <f t="shared" si="3"/>
        <v>Single</v>
      </c>
      <c r="J17" s="16" t="s">
        <v>626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406.517</v>
      </c>
      <c r="Y17" s="15">
        <v>944.933</v>
      </c>
      <c r="Z17" s="15">
        <v>1778.79</v>
      </c>
      <c r="AA17" s="15">
        <v>2866.87</v>
      </c>
      <c r="AB17" s="15">
        <v>4584.25</v>
      </c>
      <c r="AC17" s="15">
        <v>6715.66</v>
      </c>
      <c r="AD17" s="15">
        <v>9176.68</v>
      </c>
      <c r="AE17" s="15">
        <v>11929</v>
      </c>
      <c r="AF17" s="15">
        <v>14508.8</v>
      </c>
      <c r="AG17" s="15">
        <v>16760.9</v>
      </c>
      <c r="AH17" s="15">
        <v>18514</v>
      </c>
      <c r="AI17" s="15">
        <v>19836.2</v>
      </c>
      <c r="AJ17" s="15">
        <v>20554</v>
      </c>
      <c r="AK17" s="15">
        <v>21145.1</v>
      </c>
      <c r="AL17" s="15">
        <v>21572.1</v>
      </c>
      <c r="AM17" s="15">
        <v>21709.6</v>
      </c>
      <c r="AN17" s="15">
        <v>21712.9</v>
      </c>
      <c r="AO17" s="15">
        <v>21717.2</v>
      </c>
      <c r="AP17" s="15">
        <v>21326.2</v>
      </c>
      <c r="AQ17" s="15">
        <v>20883.1</v>
      </c>
      <c r="AR17" s="15">
        <v>20378.5</v>
      </c>
      <c r="AS17" s="15">
        <v>19734.4</v>
      </c>
      <c r="AT17" s="15">
        <v>18943.7</v>
      </c>
      <c r="AU17" s="15">
        <v>18196.6</v>
      </c>
      <c r="AV17" s="15">
        <v>17416.6</v>
      </c>
      <c r="AW17" s="15">
        <v>16664.9</v>
      </c>
      <c r="AX17" s="15">
        <v>15917.3</v>
      </c>
      <c r="AY17" s="15">
        <v>15041.9</v>
      </c>
      <c r="AZ17" s="15">
        <v>14314</v>
      </c>
      <c r="BA17" s="15">
        <v>13439.1</v>
      </c>
      <c r="BB17" s="15">
        <v>12557.2</v>
      </c>
      <c r="BC17" s="15">
        <v>11764.7</v>
      </c>
      <c r="BD17" s="15">
        <v>11147.6</v>
      </c>
      <c r="BE17" s="15">
        <v>10593.9</v>
      </c>
      <c r="BF17" s="15">
        <v>10124.7</v>
      </c>
      <c r="BG17" s="15">
        <v>9627.38</v>
      </c>
      <c r="BH17" s="15">
        <v>9044.48</v>
      </c>
      <c r="BI17" s="15">
        <v>8346.46</v>
      </c>
      <c r="BJ17" s="15">
        <v>7652.59</v>
      </c>
      <c r="BK17" s="15">
        <v>6980.27</v>
      </c>
      <c r="BL17" s="15">
        <v>6398.97</v>
      </c>
      <c r="BM17" s="15">
        <v>5835.63</v>
      </c>
      <c r="BN17" s="15">
        <v>5279.52</v>
      </c>
      <c r="BO17" s="15">
        <v>4624.42</v>
      </c>
      <c r="BP17" s="15">
        <v>3859.03</v>
      </c>
      <c r="BQ17" s="15">
        <v>3190.29</v>
      </c>
      <c r="BR17" s="15">
        <v>2593.08</v>
      </c>
      <c r="BS17" s="15">
        <v>2175.6</v>
      </c>
      <c r="BT17" s="15">
        <v>1921.41</v>
      </c>
      <c r="BU17" s="15">
        <v>1820</v>
      </c>
      <c r="BV17" s="15">
        <v>1656.57</v>
      </c>
      <c r="BW17" s="15">
        <v>1437.76</v>
      </c>
      <c r="BX17" s="15">
        <v>1244.65</v>
      </c>
      <c r="BY17" s="15">
        <v>1009.66</v>
      </c>
      <c r="BZ17" s="15">
        <v>793.027</v>
      </c>
      <c r="CA17" s="15">
        <v>675.131</v>
      </c>
      <c r="CB17" s="15">
        <v>603.087</v>
      </c>
      <c r="CC17" s="15">
        <v>539.966</v>
      </c>
      <c r="CD17" s="15">
        <v>495.17</v>
      </c>
      <c r="CE17" s="15">
        <v>444.364</v>
      </c>
      <c r="CF17" s="15">
        <v>403.011</v>
      </c>
      <c r="CG17" s="15">
        <v>376.44</v>
      </c>
      <c r="CH17" s="15">
        <v>349.359</v>
      </c>
      <c r="CI17" s="15">
        <v>325.716</v>
      </c>
      <c r="CJ17" s="15">
        <v>306.02</v>
      </c>
      <c r="CK17" s="15">
        <v>283.464</v>
      </c>
      <c r="CL17" s="15">
        <v>263.427</v>
      </c>
      <c r="CM17" s="15">
        <v>241.632</v>
      </c>
      <c r="CN17" s="15">
        <v>219.529</v>
      </c>
      <c r="CO17" s="15">
        <v>193.684</v>
      </c>
      <c r="CP17" s="15">
        <v>163.017</v>
      </c>
      <c r="CQ17" s="15">
        <v>131.27</v>
      </c>
      <c r="CR17" s="15">
        <v>102.525</v>
      </c>
      <c r="CS17" s="15">
        <v>74.2862</v>
      </c>
      <c r="CT17" s="15">
        <v>48.2277</v>
      </c>
      <c r="CU17" s="15">
        <v>25.633</v>
      </c>
      <c r="CV17" s="15">
        <v>3.0383</v>
      </c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14">
        <v>2007</v>
      </c>
      <c r="B18" s="14" t="s">
        <v>153</v>
      </c>
      <c r="C18" s="8" t="str">
        <f t="shared" si="0"/>
        <v>Earnings </v>
      </c>
      <c r="D18" s="15" t="s">
        <v>98</v>
      </c>
      <c r="E18" s="15" t="s">
        <v>99</v>
      </c>
      <c r="F18" s="15" t="s">
        <v>157</v>
      </c>
      <c r="G18" s="15">
        <v>91</v>
      </c>
      <c r="H18" s="5" t="str">
        <f t="shared" si="1"/>
        <v>90+</v>
      </c>
      <c r="I18" s="5" t="str">
        <f t="shared" si="3"/>
        <v>Single</v>
      </c>
      <c r="J18" s="16" t="s">
        <v>626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130.435</v>
      </c>
      <c r="Y18" s="15">
        <v>152.198</v>
      </c>
      <c r="Z18" s="15">
        <v>905.238</v>
      </c>
      <c r="AA18" s="15">
        <v>965.882</v>
      </c>
      <c r="AB18" s="15">
        <v>1414.63</v>
      </c>
      <c r="AC18" s="15">
        <v>3070.78</v>
      </c>
      <c r="AD18" s="15">
        <v>4827.99</v>
      </c>
      <c r="AE18" s="15">
        <v>8651.08</v>
      </c>
      <c r="AF18" s="15">
        <v>9189.07</v>
      </c>
      <c r="AG18" s="15">
        <v>15213.2</v>
      </c>
      <c r="AH18" s="15">
        <v>17253.7</v>
      </c>
      <c r="AI18" s="15">
        <v>18827.2</v>
      </c>
      <c r="AJ18" s="15">
        <v>39365.7</v>
      </c>
      <c r="AK18" s="15">
        <v>16220.4</v>
      </c>
      <c r="AL18" s="15">
        <v>18456.5</v>
      </c>
      <c r="AM18" s="15">
        <v>22104.3</v>
      </c>
      <c r="AN18" s="15">
        <v>20984.7</v>
      </c>
      <c r="AO18" s="15">
        <v>32363.1</v>
      </c>
      <c r="AP18" s="15">
        <v>14244.5</v>
      </c>
      <c r="AQ18" s="15">
        <v>18214</v>
      </c>
      <c r="AR18" s="15">
        <v>19264.1</v>
      </c>
      <c r="AS18" s="15">
        <v>22935.7</v>
      </c>
      <c r="AT18" s="15">
        <v>17921.2</v>
      </c>
      <c r="AU18" s="15">
        <v>19349.1</v>
      </c>
      <c r="AV18" s="15">
        <v>19443.6</v>
      </c>
      <c r="AW18" s="15">
        <v>11355.4</v>
      </c>
      <c r="AX18" s="15">
        <v>11648.8</v>
      </c>
      <c r="AY18" s="15">
        <v>16356.8</v>
      </c>
      <c r="AZ18" s="15">
        <v>12659.7</v>
      </c>
      <c r="BA18" s="15">
        <v>12149.3</v>
      </c>
      <c r="BB18" s="15">
        <v>9998.35</v>
      </c>
      <c r="BC18" s="15">
        <v>8876.78</v>
      </c>
      <c r="BD18" s="15">
        <v>10139.2</v>
      </c>
      <c r="BE18" s="15">
        <v>8671.11</v>
      </c>
      <c r="BF18" s="15">
        <v>8142.7</v>
      </c>
      <c r="BG18" s="15">
        <v>7923.85</v>
      </c>
      <c r="BH18" s="15">
        <v>8128.17</v>
      </c>
      <c r="BI18" s="15">
        <v>11046.4</v>
      </c>
      <c r="BJ18" s="15">
        <v>6566.06</v>
      </c>
      <c r="BK18" s="15">
        <v>6773.83</v>
      </c>
      <c r="BL18" s="15">
        <v>5858.22</v>
      </c>
      <c r="BM18" s="15">
        <v>5745.69</v>
      </c>
      <c r="BN18" s="15">
        <v>6392.31</v>
      </c>
      <c r="BO18" s="15">
        <v>5153.59</v>
      </c>
      <c r="BP18" s="15">
        <v>6000.25</v>
      </c>
      <c r="BQ18" s="15">
        <v>2807.7</v>
      </c>
      <c r="BR18" s="15">
        <v>3390.56</v>
      </c>
      <c r="BS18" s="15">
        <v>1653.98</v>
      </c>
      <c r="BT18" s="15">
        <v>636.487</v>
      </c>
      <c r="BU18" s="15">
        <v>1259.56</v>
      </c>
      <c r="BV18" s="15">
        <v>2615.27</v>
      </c>
      <c r="BW18" s="15">
        <v>2535</v>
      </c>
      <c r="BX18" s="15">
        <v>522.963</v>
      </c>
      <c r="BY18" s="15">
        <v>1342.86</v>
      </c>
      <c r="BZ18" s="15">
        <v>621.277</v>
      </c>
      <c r="CA18" s="15">
        <v>416.102</v>
      </c>
      <c r="CB18" s="15">
        <v>529.032</v>
      </c>
      <c r="CC18" s="15">
        <v>273.81</v>
      </c>
      <c r="CD18" s="15">
        <v>338.461</v>
      </c>
      <c r="CE18" s="15">
        <v>465.2</v>
      </c>
      <c r="CF18" s="15">
        <v>113.462</v>
      </c>
      <c r="CG18" s="15">
        <v>72.8529</v>
      </c>
      <c r="CH18" s="15">
        <v>976.316</v>
      </c>
      <c r="CI18" s="15">
        <v>172.778</v>
      </c>
      <c r="CJ18" s="15">
        <v>13.6364</v>
      </c>
      <c r="CK18" s="15">
        <v>528.571</v>
      </c>
      <c r="CL18" s="15">
        <v>75.7576</v>
      </c>
      <c r="CM18" s="15">
        <v>933.333</v>
      </c>
      <c r="CN18" s="15">
        <v>12.5</v>
      </c>
      <c r="CO18" s="15">
        <v>222.222</v>
      </c>
      <c r="CP18" s="15">
        <v>541.667</v>
      </c>
      <c r="CQ18" s="15">
        <v>0</v>
      </c>
      <c r="CR18" s="15">
        <v>18.1818</v>
      </c>
      <c r="CS18" s="15">
        <v>0</v>
      </c>
      <c r="CT18" s="15">
        <v>28.5714</v>
      </c>
      <c r="CU18" s="15">
        <v>0</v>
      </c>
      <c r="CV18" s="15">
        <v>0</v>
      </c>
      <c r="CW18" s="15">
        <v>0</v>
      </c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14">
        <v>2007</v>
      </c>
      <c r="B19" s="14" t="s">
        <v>196</v>
      </c>
      <c r="C19" s="8" t="str">
        <f t="shared" si="0"/>
        <v>Self-employment Labor Income</v>
      </c>
      <c r="D19" s="15" t="s">
        <v>98</v>
      </c>
      <c r="E19" s="15" t="s">
        <v>99</v>
      </c>
      <c r="F19" s="15" t="s">
        <v>157</v>
      </c>
      <c r="G19" s="15">
        <v>91</v>
      </c>
      <c r="H19" s="5" t="str">
        <f t="shared" si="1"/>
        <v>90+</v>
      </c>
      <c r="I19" s="5" t="str">
        <f t="shared" si="3"/>
        <v>Single</v>
      </c>
      <c r="J19" s="16" t="s">
        <v>626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41.2371</v>
      </c>
      <c r="AD19" s="15">
        <v>7.57576</v>
      </c>
      <c r="AE19" s="15">
        <v>781.362</v>
      </c>
      <c r="AF19" s="15">
        <v>0</v>
      </c>
      <c r="AG19" s="15">
        <v>956.229</v>
      </c>
      <c r="AH19" s="15">
        <v>956.743</v>
      </c>
      <c r="AI19" s="15">
        <v>1052.63</v>
      </c>
      <c r="AJ19" s="15">
        <v>1961.69</v>
      </c>
      <c r="AK19" s="15">
        <v>202.02</v>
      </c>
      <c r="AL19" s="15">
        <v>2610.44</v>
      </c>
      <c r="AM19" s="15">
        <v>1800.77</v>
      </c>
      <c r="AN19" s="15">
        <v>1218.11</v>
      </c>
      <c r="AO19" s="15">
        <v>2270.42</v>
      </c>
      <c r="AP19" s="15">
        <v>3449.61</v>
      </c>
      <c r="AQ19" s="15">
        <v>2297.44</v>
      </c>
      <c r="AR19" s="15">
        <v>2348.15</v>
      </c>
      <c r="AS19" s="15">
        <v>5137.25</v>
      </c>
      <c r="AT19" s="15">
        <v>2809.12</v>
      </c>
      <c r="AU19" s="15">
        <v>696.919</v>
      </c>
      <c r="AV19" s="15">
        <v>794.69</v>
      </c>
      <c r="AW19" s="15">
        <v>2650.34</v>
      </c>
      <c r="AX19" s="15">
        <v>851.852</v>
      </c>
      <c r="AY19" s="15">
        <v>1354.55</v>
      </c>
      <c r="AZ19" s="15">
        <v>3470.41</v>
      </c>
      <c r="BA19" s="15">
        <v>2016.53</v>
      </c>
      <c r="BB19" s="15">
        <v>1935.26</v>
      </c>
      <c r="BC19" s="15">
        <v>350.769</v>
      </c>
      <c r="BD19" s="15">
        <v>2057.91</v>
      </c>
      <c r="BE19" s="15">
        <v>389.831</v>
      </c>
      <c r="BF19" s="15">
        <v>1218.02</v>
      </c>
      <c r="BG19" s="15">
        <v>4691.89</v>
      </c>
      <c r="BH19" s="15">
        <v>1359.97</v>
      </c>
      <c r="BI19" s="15">
        <v>713.979</v>
      </c>
      <c r="BJ19" s="15">
        <v>668.817</v>
      </c>
      <c r="BK19" s="15">
        <v>948.438</v>
      </c>
      <c r="BL19" s="15">
        <v>172.336</v>
      </c>
      <c r="BM19" s="15">
        <v>152.778</v>
      </c>
      <c r="BN19" s="15">
        <v>0</v>
      </c>
      <c r="BO19" s="15">
        <v>88.0952</v>
      </c>
      <c r="BP19" s="15">
        <v>110.193</v>
      </c>
      <c r="BQ19" s="15">
        <v>30.6513</v>
      </c>
      <c r="BR19" s="15">
        <v>0</v>
      </c>
      <c r="BS19" s="15">
        <v>0</v>
      </c>
      <c r="BT19" s="15">
        <v>86.4865</v>
      </c>
      <c r="BU19" s="15">
        <v>176.471</v>
      </c>
      <c r="BV19" s="15">
        <v>21.164</v>
      </c>
      <c r="BW19" s="15">
        <v>265.625</v>
      </c>
      <c r="BX19" s="15">
        <v>76.5432</v>
      </c>
      <c r="BY19" s="15">
        <v>0</v>
      </c>
      <c r="BZ19" s="15">
        <v>0</v>
      </c>
      <c r="CA19" s="15">
        <v>11.2994</v>
      </c>
      <c r="CB19" s="15">
        <v>161.29</v>
      </c>
      <c r="CC19" s="15">
        <v>0</v>
      </c>
      <c r="CD19" s="15">
        <v>102.564</v>
      </c>
      <c r="CE19" s="15">
        <v>0</v>
      </c>
      <c r="CF19" s="15">
        <v>64.1026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14">
        <v>2007</v>
      </c>
      <c r="B20" s="14" t="s">
        <v>198</v>
      </c>
      <c r="C20" s="8" t="str">
        <f t="shared" si="0"/>
        <v>Asset Reallocations</v>
      </c>
      <c r="D20" s="15" t="s">
        <v>98</v>
      </c>
      <c r="E20" s="15" t="s">
        <v>99</v>
      </c>
      <c r="F20" s="15" t="s">
        <v>157</v>
      </c>
      <c r="G20" s="15">
        <v>91</v>
      </c>
      <c r="H20" s="5" t="str">
        <f t="shared" si="1"/>
        <v>90+</v>
      </c>
      <c r="I20" s="5" t="str">
        <f t="shared" si="3"/>
        <v>Single</v>
      </c>
      <c r="J20" s="16" t="s">
        <v>136</v>
      </c>
      <c r="K20" s="15">
        <f>K18-K19</f>
        <v>0</v>
      </c>
      <c r="L20" s="15">
        <f aca="true" t="shared" si="4" ref="L20:BW20">L18-L19</f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130.435</v>
      </c>
      <c r="Y20" s="15">
        <f t="shared" si="4"/>
        <v>152.198</v>
      </c>
      <c r="Z20" s="15">
        <f t="shared" si="4"/>
        <v>905.238</v>
      </c>
      <c r="AA20" s="15">
        <f t="shared" si="4"/>
        <v>965.882</v>
      </c>
      <c r="AB20" s="15">
        <f t="shared" si="4"/>
        <v>1414.63</v>
      </c>
      <c r="AC20" s="15">
        <f t="shared" si="4"/>
        <v>3029.5429000000004</v>
      </c>
      <c r="AD20" s="15">
        <f t="shared" si="4"/>
        <v>4820.41424</v>
      </c>
      <c r="AE20" s="15">
        <f t="shared" si="4"/>
        <v>7869.718</v>
      </c>
      <c r="AF20" s="15">
        <f t="shared" si="4"/>
        <v>9189.07</v>
      </c>
      <c r="AG20" s="15">
        <f t="shared" si="4"/>
        <v>14256.971000000001</v>
      </c>
      <c r="AH20" s="15">
        <f t="shared" si="4"/>
        <v>16296.957</v>
      </c>
      <c r="AI20" s="15">
        <f t="shared" si="4"/>
        <v>17774.57</v>
      </c>
      <c r="AJ20" s="15">
        <f t="shared" si="4"/>
        <v>37404.009999999995</v>
      </c>
      <c r="AK20" s="15">
        <f t="shared" si="4"/>
        <v>16018.38</v>
      </c>
      <c r="AL20" s="15">
        <f t="shared" si="4"/>
        <v>15846.06</v>
      </c>
      <c r="AM20" s="15">
        <f t="shared" si="4"/>
        <v>20303.53</v>
      </c>
      <c r="AN20" s="15">
        <f t="shared" si="4"/>
        <v>19766.59</v>
      </c>
      <c r="AO20" s="15">
        <f t="shared" si="4"/>
        <v>30092.68</v>
      </c>
      <c r="AP20" s="15">
        <f t="shared" si="4"/>
        <v>10794.89</v>
      </c>
      <c r="AQ20" s="15">
        <f t="shared" si="4"/>
        <v>15916.56</v>
      </c>
      <c r="AR20" s="15">
        <f t="shared" si="4"/>
        <v>16915.949999999997</v>
      </c>
      <c r="AS20" s="15">
        <f t="shared" si="4"/>
        <v>17798.45</v>
      </c>
      <c r="AT20" s="15">
        <f t="shared" si="4"/>
        <v>15112.080000000002</v>
      </c>
      <c r="AU20" s="15">
        <f t="shared" si="4"/>
        <v>18652.180999999997</v>
      </c>
      <c r="AV20" s="15">
        <f t="shared" si="4"/>
        <v>18648.91</v>
      </c>
      <c r="AW20" s="15">
        <f t="shared" si="4"/>
        <v>8705.06</v>
      </c>
      <c r="AX20" s="15">
        <f t="shared" si="4"/>
        <v>10796.947999999999</v>
      </c>
      <c r="AY20" s="15">
        <f t="shared" si="4"/>
        <v>15002.25</v>
      </c>
      <c r="AZ20" s="15">
        <f t="shared" si="4"/>
        <v>9189.29</v>
      </c>
      <c r="BA20" s="15">
        <f t="shared" si="4"/>
        <v>10132.769999999999</v>
      </c>
      <c r="BB20" s="15">
        <f t="shared" si="4"/>
        <v>8063.09</v>
      </c>
      <c r="BC20" s="15">
        <f t="shared" si="4"/>
        <v>8526.011</v>
      </c>
      <c r="BD20" s="15">
        <f t="shared" si="4"/>
        <v>8081.290000000001</v>
      </c>
      <c r="BE20" s="15">
        <f t="shared" si="4"/>
        <v>8281.279</v>
      </c>
      <c r="BF20" s="15">
        <f t="shared" si="4"/>
        <v>6924.68</v>
      </c>
      <c r="BG20" s="15">
        <f t="shared" si="4"/>
        <v>3231.96</v>
      </c>
      <c r="BH20" s="15">
        <f t="shared" si="4"/>
        <v>6768.2</v>
      </c>
      <c r="BI20" s="15">
        <f t="shared" si="4"/>
        <v>10332.421</v>
      </c>
      <c r="BJ20" s="15">
        <f t="shared" si="4"/>
        <v>5897.243</v>
      </c>
      <c r="BK20" s="15">
        <f t="shared" si="4"/>
        <v>5825.392</v>
      </c>
      <c r="BL20" s="15">
        <f t="shared" si="4"/>
        <v>5685.884</v>
      </c>
      <c r="BM20" s="15">
        <f t="shared" si="4"/>
        <v>5592.911999999999</v>
      </c>
      <c r="BN20" s="15">
        <f t="shared" si="4"/>
        <v>6392.31</v>
      </c>
      <c r="BO20" s="15">
        <f t="shared" si="4"/>
        <v>5065.4948</v>
      </c>
      <c r="BP20" s="15">
        <f t="shared" si="4"/>
        <v>5890.057</v>
      </c>
      <c r="BQ20" s="15">
        <f t="shared" si="4"/>
        <v>2777.0487</v>
      </c>
      <c r="BR20" s="15">
        <f t="shared" si="4"/>
        <v>3390.56</v>
      </c>
      <c r="BS20" s="15">
        <f t="shared" si="4"/>
        <v>1653.98</v>
      </c>
      <c r="BT20" s="15">
        <f t="shared" si="4"/>
        <v>550.0005</v>
      </c>
      <c r="BU20" s="15">
        <f t="shared" si="4"/>
        <v>1083.089</v>
      </c>
      <c r="BV20" s="15">
        <f t="shared" si="4"/>
        <v>2594.1059999999998</v>
      </c>
      <c r="BW20" s="15">
        <f t="shared" si="4"/>
        <v>2269.375</v>
      </c>
      <c r="BX20" s="15">
        <f aca="true" t="shared" si="5" ref="BX20:CW20">BX18-BX19</f>
        <v>446.41979999999995</v>
      </c>
      <c r="BY20" s="15">
        <f t="shared" si="5"/>
        <v>1342.86</v>
      </c>
      <c r="BZ20" s="15">
        <f t="shared" si="5"/>
        <v>621.277</v>
      </c>
      <c r="CA20" s="15">
        <f t="shared" si="5"/>
        <v>404.8026</v>
      </c>
      <c r="CB20" s="15">
        <f t="shared" si="5"/>
        <v>367.7420000000001</v>
      </c>
      <c r="CC20" s="15">
        <f t="shared" si="5"/>
        <v>273.81</v>
      </c>
      <c r="CD20" s="15">
        <f t="shared" si="5"/>
        <v>235.89700000000002</v>
      </c>
      <c r="CE20" s="15">
        <f t="shared" si="5"/>
        <v>465.2</v>
      </c>
      <c r="CF20" s="15">
        <f t="shared" si="5"/>
        <v>49.35940000000001</v>
      </c>
      <c r="CG20" s="15">
        <f t="shared" si="5"/>
        <v>72.8529</v>
      </c>
      <c r="CH20" s="15">
        <f t="shared" si="5"/>
        <v>976.316</v>
      </c>
      <c r="CI20" s="15">
        <f t="shared" si="5"/>
        <v>172.778</v>
      </c>
      <c r="CJ20" s="15">
        <f t="shared" si="5"/>
        <v>13.6364</v>
      </c>
      <c r="CK20" s="15">
        <f t="shared" si="5"/>
        <v>528.571</v>
      </c>
      <c r="CL20" s="15">
        <f t="shared" si="5"/>
        <v>75.7576</v>
      </c>
      <c r="CM20" s="15">
        <f t="shared" si="5"/>
        <v>933.333</v>
      </c>
      <c r="CN20" s="15">
        <f t="shared" si="5"/>
        <v>12.5</v>
      </c>
      <c r="CO20" s="15">
        <f t="shared" si="5"/>
        <v>222.222</v>
      </c>
      <c r="CP20" s="15">
        <f t="shared" si="5"/>
        <v>541.667</v>
      </c>
      <c r="CQ20" s="15">
        <f t="shared" si="5"/>
        <v>0</v>
      </c>
      <c r="CR20" s="15">
        <f t="shared" si="5"/>
        <v>18.1818</v>
      </c>
      <c r="CS20" s="15">
        <f t="shared" si="5"/>
        <v>0</v>
      </c>
      <c r="CT20" s="15">
        <f t="shared" si="5"/>
        <v>28.5714</v>
      </c>
      <c r="CU20" s="15">
        <f t="shared" si="5"/>
        <v>0</v>
      </c>
      <c r="CV20" s="15">
        <f t="shared" si="5"/>
        <v>0</v>
      </c>
      <c r="CW20" s="15">
        <f t="shared" si="5"/>
        <v>0</v>
      </c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14">
        <v>2007</v>
      </c>
      <c r="B21" s="15" t="s">
        <v>418</v>
      </c>
      <c r="C21" s="8" t="str">
        <f t="shared" si="0"/>
        <v>Private Asset Income</v>
      </c>
      <c r="D21" s="15" t="s">
        <v>98</v>
      </c>
      <c r="E21" s="15" t="s">
        <v>99</v>
      </c>
      <c r="F21" s="15" t="s">
        <v>157</v>
      </c>
      <c r="G21" s="15">
        <v>91</v>
      </c>
      <c r="H21" s="5" t="str">
        <f t="shared" si="1"/>
        <v>90+</v>
      </c>
      <c r="I21" s="5" t="str">
        <f t="shared" si="3"/>
        <v>Single</v>
      </c>
      <c r="J21" s="16" t="s">
        <v>136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31">
        <v>1.4E-12</v>
      </c>
      <c r="R21" s="15">
        <v>0.049682</v>
      </c>
      <c r="S21" s="15">
        <v>0.549424</v>
      </c>
      <c r="T21" s="15">
        <v>1.65064</v>
      </c>
      <c r="U21" s="15">
        <v>49.508</v>
      </c>
      <c r="V21" s="15">
        <v>186.843</v>
      </c>
      <c r="W21" s="15">
        <v>451.86</v>
      </c>
      <c r="X21" s="15">
        <v>974.201</v>
      </c>
      <c r="Y21" s="15">
        <v>1552.16</v>
      </c>
      <c r="Z21" s="15">
        <v>2107.23</v>
      </c>
      <c r="AA21" s="15">
        <v>2662.43</v>
      </c>
      <c r="AB21" s="15">
        <v>3177.54</v>
      </c>
      <c r="AC21" s="15">
        <v>3335.94</v>
      </c>
      <c r="AD21" s="15">
        <v>3243.58</v>
      </c>
      <c r="AE21" s="15">
        <v>3253.94</v>
      </c>
      <c r="AF21" s="15">
        <v>3260.66</v>
      </c>
      <c r="AG21" s="15">
        <v>3107.58</v>
      </c>
      <c r="AH21" s="15">
        <v>3152.81</v>
      </c>
      <c r="AI21" s="15">
        <v>3436.5</v>
      </c>
      <c r="AJ21" s="15">
        <v>3525.88</v>
      </c>
      <c r="AK21" s="15">
        <v>3446.6</v>
      </c>
      <c r="AL21" s="15">
        <v>3192.38</v>
      </c>
      <c r="AM21" s="15">
        <v>3054.92</v>
      </c>
      <c r="AN21" s="15">
        <v>3142.6</v>
      </c>
      <c r="AO21" s="15">
        <v>3439.4</v>
      </c>
      <c r="AP21" s="15">
        <v>4039.5</v>
      </c>
      <c r="AQ21" s="15">
        <v>4591.07</v>
      </c>
      <c r="AR21" s="15">
        <v>5043.83</v>
      </c>
      <c r="AS21" s="15">
        <v>5230.37</v>
      </c>
      <c r="AT21" s="15">
        <v>5166.11</v>
      </c>
      <c r="AU21" s="15">
        <v>5056.7</v>
      </c>
      <c r="AV21" s="15">
        <v>5040.4</v>
      </c>
      <c r="AW21" s="15">
        <v>4584.69</v>
      </c>
      <c r="AX21" s="15">
        <v>4103.45</v>
      </c>
      <c r="AY21" s="15">
        <v>3489.65</v>
      </c>
      <c r="AZ21" s="15">
        <v>2940.65</v>
      </c>
      <c r="BA21" s="15">
        <v>2869.69</v>
      </c>
      <c r="BB21" s="15">
        <v>3207.82</v>
      </c>
      <c r="BC21" s="15">
        <v>3647.6</v>
      </c>
      <c r="BD21" s="15">
        <v>3870.53</v>
      </c>
      <c r="BE21" s="15">
        <v>3965.41</v>
      </c>
      <c r="BF21" s="15">
        <v>3914.96</v>
      </c>
      <c r="BG21" s="15">
        <v>4086.06</v>
      </c>
      <c r="BH21" s="15">
        <v>4065.13</v>
      </c>
      <c r="BI21" s="15">
        <v>3852.65</v>
      </c>
      <c r="BJ21" s="15">
        <v>3760.57</v>
      </c>
      <c r="BK21" s="15">
        <v>3795.16</v>
      </c>
      <c r="BL21" s="15">
        <v>3475.43</v>
      </c>
      <c r="BM21" s="15">
        <v>3264.31</v>
      </c>
      <c r="BN21" s="15">
        <v>3256.1</v>
      </c>
      <c r="BO21" s="15">
        <v>3628.97</v>
      </c>
      <c r="BP21" s="15">
        <v>4370.32</v>
      </c>
      <c r="BQ21" s="15">
        <v>6256.71</v>
      </c>
      <c r="BR21" s="15">
        <v>9704.07</v>
      </c>
      <c r="BS21" s="15">
        <v>10596.9</v>
      </c>
      <c r="BT21" s="15">
        <v>10381.3</v>
      </c>
      <c r="BU21" s="15">
        <v>10035.2</v>
      </c>
      <c r="BV21" s="15">
        <v>9249.78</v>
      </c>
      <c r="BW21" s="15">
        <v>7976.15</v>
      </c>
      <c r="BX21" s="15">
        <v>6532.74</v>
      </c>
      <c r="BY21" s="15">
        <v>4885.8</v>
      </c>
      <c r="BZ21" s="15">
        <v>3297.8</v>
      </c>
      <c r="CA21" s="15">
        <v>2980.64</v>
      </c>
      <c r="CB21" s="15">
        <v>2766.7</v>
      </c>
      <c r="CC21" s="15">
        <v>2614.17</v>
      </c>
      <c r="CD21" s="15">
        <v>2437.3</v>
      </c>
      <c r="CE21" s="15">
        <v>2412.43</v>
      </c>
      <c r="CF21" s="15">
        <v>2394.67</v>
      </c>
      <c r="CG21" s="15">
        <v>2354.76</v>
      </c>
      <c r="CH21" s="15">
        <v>2343.9</v>
      </c>
      <c r="CI21" s="15">
        <v>2360.44</v>
      </c>
      <c r="CJ21" s="15">
        <v>2309.42</v>
      </c>
      <c r="CK21" s="15">
        <v>2241.45</v>
      </c>
      <c r="CL21" s="15">
        <v>2194.11</v>
      </c>
      <c r="CM21" s="15">
        <v>2143.54</v>
      </c>
      <c r="CN21" s="15">
        <v>2045.15</v>
      </c>
      <c r="CO21" s="15">
        <v>2180.43</v>
      </c>
      <c r="CP21" s="15">
        <v>2465.51</v>
      </c>
      <c r="CQ21" s="15">
        <v>2751.05</v>
      </c>
      <c r="CR21" s="15">
        <v>3168.74</v>
      </c>
      <c r="CS21" s="15">
        <v>3569.83</v>
      </c>
      <c r="CT21" s="15">
        <v>3957.09</v>
      </c>
      <c r="CU21" s="15">
        <v>4343.14</v>
      </c>
      <c r="CV21" s="15">
        <v>4745.8</v>
      </c>
      <c r="CW21" s="15">
        <v>5184.87</v>
      </c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14">
        <v>2007</v>
      </c>
      <c r="B22" s="15" t="s">
        <v>438</v>
      </c>
      <c r="C22" s="8" t="str">
        <f t="shared" si="0"/>
        <v>Private Saving</v>
      </c>
      <c r="D22" s="15" t="s">
        <v>98</v>
      </c>
      <c r="E22" s="15" t="s">
        <v>99</v>
      </c>
      <c r="F22" s="15" t="s">
        <v>157</v>
      </c>
      <c r="G22" s="15">
        <v>91</v>
      </c>
      <c r="H22" s="5" t="str">
        <f t="shared" si="1"/>
        <v>90+</v>
      </c>
      <c r="I22" s="5" t="str">
        <f t="shared" si="3"/>
        <v>Single</v>
      </c>
      <c r="J22" s="16" t="s">
        <v>136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31">
        <v>3.4E-11</v>
      </c>
      <c r="R22" s="15">
        <v>1.20006</v>
      </c>
      <c r="S22" s="15">
        <v>6.81346</v>
      </c>
      <c r="T22" s="15">
        <v>15.8978</v>
      </c>
      <c r="U22" s="15">
        <v>707.676</v>
      </c>
      <c r="V22" s="15">
        <v>3623.09</v>
      </c>
      <c r="W22" s="15">
        <v>10230.9</v>
      </c>
      <c r="X22" s="15">
        <v>19529.1</v>
      </c>
      <c r="Y22" s="15">
        <v>29998</v>
      </c>
      <c r="Z22" s="15">
        <v>42204.6</v>
      </c>
      <c r="AA22" s="15">
        <v>57231.7</v>
      </c>
      <c r="AB22" s="15">
        <v>70744.5</v>
      </c>
      <c r="AC22" s="15">
        <v>76588.5</v>
      </c>
      <c r="AD22" s="15">
        <v>80511</v>
      </c>
      <c r="AE22" s="15">
        <v>94311.1</v>
      </c>
      <c r="AF22" s="15">
        <v>113135</v>
      </c>
      <c r="AG22" s="15">
        <v>129885</v>
      </c>
      <c r="AH22" s="15">
        <v>142278</v>
      </c>
      <c r="AI22" s="15">
        <v>149289</v>
      </c>
      <c r="AJ22" s="15">
        <v>144345</v>
      </c>
      <c r="AK22" s="15">
        <v>143720</v>
      </c>
      <c r="AL22" s="15">
        <v>167033</v>
      </c>
      <c r="AM22" s="15">
        <v>181549</v>
      </c>
      <c r="AN22" s="15">
        <v>189311</v>
      </c>
      <c r="AO22" s="15">
        <v>187016</v>
      </c>
      <c r="AP22" s="15">
        <v>164608</v>
      </c>
      <c r="AQ22" s="15">
        <v>137621</v>
      </c>
      <c r="AR22" s="15">
        <v>117718</v>
      </c>
      <c r="AS22" s="15">
        <v>102501</v>
      </c>
      <c r="AT22" s="15">
        <v>97871.5</v>
      </c>
      <c r="AU22" s="15">
        <v>103330</v>
      </c>
      <c r="AV22" s="15">
        <v>106979</v>
      </c>
      <c r="AW22" s="15">
        <v>106576</v>
      </c>
      <c r="AX22" s="15">
        <v>102179</v>
      </c>
      <c r="AY22" s="15">
        <v>87473.9</v>
      </c>
      <c r="AZ22" s="15">
        <v>72087</v>
      </c>
      <c r="BA22" s="15">
        <v>62005.8</v>
      </c>
      <c r="BB22" s="15">
        <v>63137.2</v>
      </c>
      <c r="BC22" s="15">
        <v>75183.8</v>
      </c>
      <c r="BD22" s="15">
        <v>90512.1</v>
      </c>
      <c r="BE22" s="15">
        <v>111235</v>
      </c>
      <c r="BF22" s="15">
        <v>127041</v>
      </c>
      <c r="BG22" s="15">
        <v>135777</v>
      </c>
      <c r="BH22" s="15">
        <v>166534</v>
      </c>
      <c r="BI22" s="15">
        <v>151665</v>
      </c>
      <c r="BJ22" s="15">
        <v>129787</v>
      </c>
      <c r="BK22" s="15">
        <v>101226</v>
      </c>
      <c r="BL22" s="15">
        <v>87732.9</v>
      </c>
      <c r="BM22" s="15">
        <v>95090.3</v>
      </c>
      <c r="BN22" s="15">
        <v>107010</v>
      </c>
      <c r="BO22" s="15">
        <v>112751</v>
      </c>
      <c r="BP22" s="15">
        <v>122326</v>
      </c>
      <c r="BQ22" s="15">
        <v>131299</v>
      </c>
      <c r="BR22" s="15">
        <v>127878</v>
      </c>
      <c r="BS22" s="15">
        <v>120306</v>
      </c>
      <c r="BT22" s="15">
        <v>115868</v>
      </c>
      <c r="BU22" s="15">
        <v>112343</v>
      </c>
      <c r="BV22" s="15">
        <v>107258</v>
      </c>
      <c r="BW22" s="15">
        <v>101193</v>
      </c>
      <c r="BX22" s="15">
        <v>99904.5</v>
      </c>
      <c r="BY22" s="15">
        <v>100049</v>
      </c>
      <c r="BZ22" s="15">
        <v>101028</v>
      </c>
      <c r="CA22" s="15">
        <v>99593.9</v>
      </c>
      <c r="CB22" s="15">
        <v>95710.5</v>
      </c>
      <c r="CC22" s="15">
        <v>91932.7</v>
      </c>
      <c r="CD22" s="15">
        <v>87468.5</v>
      </c>
      <c r="CE22" s="15">
        <v>84938.3</v>
      </c>
      <c r="CF22" s="15">
        <v>79636.6</v>
      </c>
      <c r="CG22" s="15">
        <v>77051</v>
      </c>
      <c r="CH22" s="15">
        <v>75681.1</v>
      </c>
      <c r="CI22" s="15">
        <v>72407.9</v>
      </c>
      <c r="CJ22" s="15">
        <v>67560.5</v>
      </c>
      <c r="CK22" s="15">
        <v>63230.3</v>
      </c>
      <c r="CL22" s="15">
        <v>60295.6</v>
      </c>
      <c r="CM22" s="15">
        <v>58185.1</v>
      </c>
      <c r="CN22" s="15">
        <v>56289.2</v>
      </c>
      <c r="CO22" s="15">
        <v>54597.2</v>
      </c>
      <c r="CP22" s="15">
        <v>52766</v>
      </c>
      <c r="CQ22" s="15">
        <v>50232.3</v>
      </c>
      <c r="CR22" s="15">
        <v>48253.7</v>
      </c>
      <c r="CS22" s="15">
        <v>46347.2</v>
      </c>
      <c r="CT22" s="15">
        <v>44617.1</v>
      </c>
      <c r="CU22" s="15">
        <v>43032.7</v>
      </c>
      <c r="CV22" s="15">
        <v>41586</v>
      </c>
      <c r="CW22" s="15">
        <v>40298.5</v>
      </c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14">
        <v>2007</v>
      </c>
      <c r="B23" s="15" t="s">
        <v>252</v>
      </c>
      <c r="C23" s="8" t="str">
        <f t="shared" si="0"/>
        <v>Interhousehold, Inflows</v>
      </c>
      <c r="D23" s="15" t="s">
        <v>98</v>
      </c>
      <c r="E23" s="15" t="s">
        <v>99</v>
      </c>
      <c r="F23" s="15" t="s">
        <v>157</v>
      </c>
      <c r="G23" s="15">
        <v>91</v>
      </c>
      <c r="H23" s="5" t="str">
        <f t="shared" si="1"/>
        <v>90+</v>
      </c>
      <c r="I23" s="5" t="str">
        <f t="shared" si="3"/>
        <v>Single</v>
      </c>
      <c r="J23" s="16" t="s">
        <v>136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706.808</v>
      </c>
      <c r="AA23" s="15">
        <v>2296.72</v>
      </c>
      <c r="AB23" s="15">
        <v>3886.64</v>
      </c>
      <c r="AC23" s="15">
        <v>5073.16</v>
      </c>
      <c r="AD23" s="15">
        <v>6080.98</v>
      </c>
      <c r="AE23" s="15">
        <v>7224.05</v>
      </c>
      <c r="AF23" s="15">
        <v>7784.66</v>
      </c>
      <c r="AG23" s="15">
        <v>8440.71</v>
      </c>
      <c r="AH23" s="15">
        <v>9027.39</v>
      </c>
      <c r="AI23" s="15">
        <v>9517.05</v>
      </c>
      <c r="AJ23" s="15">
        <v>9763.41</v>
      </c>
      <c r="AK23" s="15">
        <v>9787.31</v>
      </c>
      <c r="AL23" s="15">
        <v>9630.86</v>
      </c>
      <c r="AM23" s="15">
        <v>9419.47</v>
      </c>
      <c r="AN23" s="15">
        <v>9195.79</v>
      </c>
      <c r="AO23" s="15">
        <v>8952.38</v>
      </c>
      <c r="AP23" s="15">
        <v>8682.31</v>
      </c>
      <c r="AQ23" s="15">
        <v>8475.65</v>
      </c>
      <c r="AR23" s="15">
        <v>8143.17</v>
      </c>
      <c r="AS23" s="15">
        <v>7779.15</v>
      </c>
      <c r="AT23" s="15">
        <v>7416.98</v>
      </c>
      <c r="AU23" s="15">
        <v>7002.96</v>
      </c>
      <c r="AV23" s="15">
        <v>6553.52</v>
      </c>
      <c r="AW23" s="15">
        <v>6148.29</v>
      </c>
      <c r="AX23" s="15">
        <v>5787.85</v>
      </c>
      <c r="AY23" s="15">
        <v>5384.1</v>
      </c>
      <c r="AZ23" s="15">
        <v>5067.33</v>
      </c>
      <c r="BA23" s="15">
        <v>4624.58</v>
      </c>
      <c r="BB23" s="15">
        <v>4217.73</v>
      </c>
      <c r="BC23" s="15">
        <v>3844.47</v>
      </c>
      <c r="BD23" s="15">
        <v>3594.95</v>
      </c>
      <c r="BE23" s="15">
        <v>3231.03</v>
      </c>
      <c r="BF23" s="15">
        <v>3117.35</v>
      </c>
      <c r="BG23" s="15">
        <v>3027.82</v>
      </c>
      <c r="BH23" s="15">
        <v>2858.52</v>
      </c>
      <c r="BI23" s="15">
        <v>2650.22</v>
      </c>
      <c r="BJ23" s="15">
        <v>2585.94</v>
      </c>
      <c r="BK23" s="15">
        <v>2493.13</v>
      </c>
      <c r="BL23" s="15">
        <v>2540.97</v>
      </c>
      <c r="BM23" s="15">
        <v>2578.36</v>
      </c>
      <c r="BN23" s="15">
        <v>2610.4</v>
      </c>
      <c r="BO23" s="15">
        <v>2574.3</v>
      </c>
      <c r="BP23" s="15">
        <v>2529.23</v>
      </c>
      <c r="BQ23" s="15">
        <v>2402.92</v>
      </c>
      <c r="BR23" s="15">
        <v>2304.14</v>
      </c>
      <c r="BS23" s="15">
        <v>2237.7</v>
      </c>
      <c r="BT23" s="15">
        <v>2175.6</v>
      </c>
      <c r="BU23" s="15">
        <v>2106.8</v>
      </c>
      <c r="BV23" s="15">
        <v>2051.99</v>
      </c>
      <c r="BW23" s="15">
        <v>2000.55</v>
      </c>
      <c r="BX23" s="15">
        <v>1956.61</v>
      </c>
      <c r="BY23" s="15">
        <v>1918.15</v>
      </c>
      <c r="BZ23" s="15">
        <v>1894.44</v>
      </c>
      <c r="CA23" s="15">
        <v>1845.79</v>
      </c>
      <c r="CB23" s="15">
        <v>1803.38</v>
      </c>
      <c r="CC23" s="15">
        <v>1757.18</v>
      </c>
      <c r="CD23" s="15">
        <v>1707.48</v>
      </c>
      <c r="CE23" s="15">
        <v>1656.44</v>
      </c>
      <c r="CF23" s="15">
        <v>1607.98</v>
      </c>
      <c r="CG23" s="15">
        <v>1560.78</v>
      </c>
      <c r="CH23" s="15">
        <v>1513.57</v>
      </c>
      <c r="CI23" s="15">
        <v>1466.36</v>
      </c>
      <c r="CJ23" s="15">
        <v>1419.16</v>
      </c>
      <c r="CK23" s="15">
        <v>1371.95</v>
      </c>
      <c r="CL23" s="15">
        <v>1324.74</v>
      </c>
      <c r="CM23" s="15">
        <v>1277.54</v>
      </c>
      <c r="CN23" s="15">
        <v>1230.33</v>
      </c>
      <c r="CO23" s="15">
        <v>1183.12</v>
      </c>
      <c r="CP23" s="15">
        <v>1135.92</v>
      </c>
      <c r="CQ23" s="15">
        <v>1088.71</v>
      </c>
      <c r="CR23" s="15">
        <v>1041.5</v>
      </c>
      <c r="CS23" s="15">
        <v>994.297</v>
      </c>
      <c r="CT23" s="15">
        <v>947.09</v>
      </c>
      <c r="CU23" s="15">
        <v>899.884</v>
      </c>
      <c r="CV23" s="15">
        <v>852.677</v>
      </c>
      <c r="CW23" s="15">
        <v>805.47</v>
      </c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>
        <v>2007</v>
      </c>
      <c r="B24" s="15" t="s">
        <v>201</v>
      </c>
      <c r="C24" s="8" t="str">
        <f t="shared" si="0"/>
        <v>Public Transfers</v>
      </c>
      <c r="D24" s="15" t="s">
        <v>98</v>
      </c>
      <c r="E24" s="15" t="s">
        <v>99</v>
      </c>
      <c r="F24" s="15" t="s">
        <v>157</v>
      </c>
      <c r="G24" s="15">
        <v>91</v>
      </c>
      <c r="H24" s="5" t="str">
        <f t="shared" si="1"/>
        <v>90+</v>
      </c>
      <c r="I24" s="5" t="str">
        <f t="shared" si="3"/>
        <v>Single</v>
      </c>
      <c r="J24" s="16" t="s">
        <v>136</v>
      </c>
      <c r="K24" s="15">
        <f>K23+K13+K14+K8</f>
        <v>11008.815</v>
      </c>
      <c r="L24" s="15">
        <f aca="true" t="shared" si="6" ref="L24:BW24">L23+L13+L14+L8</f>
        <v>10935.045</v>
      </c>
      <c r="M24" s="15">
        <f t="shared" si="6"/>
        <v>10861.273</v>
      </c>
      <c r="N24" s="15">
        <f t="shared" si="6"/>
        <v>11690.794999999998</v>
      </c>
      <c r="O24" s="15">
        <f t="shared" si="6"/>
        <v>15283.919999999998</v>
      </c>
      <c r="P24" s="15">
        <f t="shared" si="6"/>
        <v>15610.29</v>
      </c>
      <c r="Q24" s="15">
        <f t="shared" si="6"/>
        <v>14486.73</v>
      </c>
      <c r="R24" s="15">
        <f t="shared" si="6"/>
        <v>14595.08</v>
      </c>
      <c r="S24" s="15">
        <f t="shared" si="6"/>
        <v>15204.039999999999</v>
      </c>
      <c r="T24" s="15">
        <f t="shared" si="6"/>
        <v>15664</v>
      </c>
      <c r="U24" s="15">
        <f t="shared" si="6"/>
        <v>16850.42</v>
      </c>
      <c r="V24" s="15">
        <f t="shared" si="6"/>
        <v>17850.46</v>
      </c>
      <c r="W24" s="15">
        <f t="shared" si="6"/>
        <v>16389.45</v>
      </c>
      <c r="X24" s="15">
        <f t="shared" si="6"/>
        <v>19300.89</v>
      </c>
      <c r="Y24" s="15">
        <f t="shared" si="6"/>
        <v>19236.3</v>
      </c>
      <c r="Z24" s="15">
        <f t="shared" si="6"/>
        <v>24589.038</v>
      </c>
      <c r="AA24" s="15">
        <f t="shared" si="6"/>
        <v>27451.370000000003</v>
      </c>
      <c r="AB24" s="15">
        <f t="shared" si="6"/>
        <v>33387.32</v>
      </c>
      <c r="AC24" s="15">
        <f t="shared" si="6"/>
        <v>30191.87</v>
      </c>
      <c r="AD24" s="15">
        <f t="shared" si="6"/>
        <v>33605.66</v>
      </c>
      <c r="AE24" s="15">
        <f t="shared" si="6"/>
        <v>38999.6</v>
      </c>
      <c r="AF24" s="15">
        <f t="shared" si="6"/>
        <v>32994.27</v>
      </c>
      <c r="AG24" s="15">
        <f t="shared" si="6"/>
        <v>28529.89</v>
      </c>
      <c r="AH24" s="15">
        <f t="shared" si="6"/>
        <v>27266.562</v>
      </c>
      <c r="AI24" s="15">
        <f t="shared" si="6"/>
        <v>27218.486999999997</v>
      </c>
      <c r="AJ24" s="15">
        <f t="shared" si="6"/>
        <v>27770.132</v>
      </c>
      <c r="AK24" s="15">
        <f t="shared" si="6"/>
        <v>27744.031</v>
      </c>
      <c r="AL24" s="15">
        <f t="shared" si="6"/>
        <v>26984.572</v>
      </c>
      <c r="AM24" s="15">
        <f t="shared" si="6"/>
        <v>26791.447399999997</v>
      </c>
      <c r="AN24" s="15">
        <f t="shared" si="6"/>
        <v>26912.991</v>
      </c>
      <c r="AO24" s="15">
        <f t="shared" si="6"/>
        <v>26555.868</v>
      </c>
      <c r="AP24" s="15">
        <f t="shared" si="6"/>
        <v>26171.86</v>
      </c>
      <c r="AQ24" s="15">
        <f t="shared" si="6"/>
        <v>26216.853000000003</v>
      </c>
      <c r="AR24" s="15">
        <f t="shared" si="6"/>
        <v>25797.7598</v>
      </c>
      <c r="AS24" s="15">
        <f t="shared" si="6"/>
        <v>25862.888000000003</v>
      </c>
      <c r="AT24" s="15">
        <f t="shared" si="6"/>
        <v>24899.3276</v>
      </c>
      <c r="AU24" s="15">
        <f t="shared" si="6"/>
        <v>24661.522999999997</v>
      </c>
      <c r="AV24" s="15">
        <f t="shared" si="6"/>
        <v>23863.36</v>
      </c>
      <c r="AW24" s="15">
        <f t="shared" si="6"/>
        <v>23375.95</v>
      </c>
      <c r="AX24" s="15">
        <f t="shared" si="6"/>
        <v>22960.897</v>
      </c>
      <c r="AY24" s="15">
        <f t="shared" si="6"/>
        <v>22466.54</v>
      </c>
      <c r="AZ24" s="15">
        <f t="shared" si="6"/>
        <v>22554.57</v>
      </c>
      <c r="BA24" s="15">
        <f t="shared" si="6"/>
        <v>21339.928999999996</v>
      </c>
      <c r="BB24" s="15">
        <f t="shared" si="6"/>
        <v>21069.66</v>
      </c>
      <c r="BC24" s="15">
        <f t="shared" si="6"/>
        <v>20484.06</v>
      </c>
      <c r="BD24" s="15">
        <f t="shared" si="6"/>
        <v>19951.0675</v>
      </c>
      <c r="BE24" s="15">
        <f t="shared" si="6"/>
        <v>19349.646899999996</v>
      </c>
      <c r="BF24" s="15">
        <f t="shared" si="6"/>
        <v>19625.223</v>
      </c>
      <c r="BG24" s="15">
        <f t="shared" si="6"/>
        <v>19069.45</v>
      </c>
      <c r="BH24" s="15">
        <f t="shared" si="6"/>
        <v>19163.227</v>
      </c>
      <c r="BI24" s="15">
        <f t="shared" si="6"/>
        <v>18842.354900000002</v>
      </c>
      <c r="BJ24" s="15">
        <f t="shared" si="6"/>
        <v>18825.22</v>
      </c>
      <c r="BK24" s="15">
        <f t="shared" si="6"/>
        <v>18747.84</v>
      </c>
      <c r="BL24" s="15">
        <f t="shared" si="6"/>
        <v>18767.09</v>
      </c>
      <c r="BM24" s="15">
        <f t="shared" si="6"/>
        <v>18873.85</v>
      </c>
      <c r="BN24" s="15">
        <f t="shared" si="6"/>
        <v>18996.28</v>
      </c>
      <c r="BO24" s="15">
        <f t="shared" si="6"/>
        <v>19204</v>
      </c>
      <c r="BP24" s="15">
        <f t="shared" si="6"/>
        <v>19539.69</v>
      </c>
      <c r="BQ24" s="15">
        <f t="shared" si="6"/>
        <v>19890.760000000002</v>
      </c>
      <c r="BR24" s="15">
        <f t="shared" si="6"/>
        <v>20157.88</v>
      </c>
      <c r="BS24" s="15">
        <f t="shared" si="6"/>
        <v>20474.23</v>
      </c>
      <c r="BT24" s="15">
        <f t="shared" si="6"/>
        <v>20501.98</v>
      </c>
      <c r="BU24" s="15">
        <f t="shared" si="6"/>
        <v>20422.42</v>
      </c>
      <c r="BV24" s="15">
        <f t="shared" si="6"/>
        <v>20200.92</v>
      </c>
      <c r="BW24" s="15">
        <f t="shared" si="6"/>
        <v>19952.61</v>
      </c>
      <c r="BX24" s="15">
        <f aca="true" t="shared" si="7" ref="BX24:CW24">BX23+BX13+BX14+BX8</f>
        <v>19577.02</v>
      </c>
      <c r="BY24" s="15">
        <f t="shared" si="7"/>
        <v>19164.13</v>
      </c>
      <c r="BZ24" s="15">
        <f t="shared" si="7"/>
        <v>18820.07</v>
      </c>
      <c r="CA24" s="15">
        <f t="shared" si="7"/>
        <v>18530.29</v>
      </c>
      <c r="CB24" s="15">
        <f t="shared" si="7"/>
        <v>18334.940000000002</v>
      </c>
      <c r="CC24" s="15">
        <f t="shared" si="7"/>
        <v>18198.79</v>
      </c>
      <c r="CD24" s="15">
        <f t="shared" si="7"/>
        <v>18170.29</v>
      </c>
      <c r="CE24" s="15">
        <f t="shared" si="7"/>
        <v>18098.300000000003</v>
      </c>
      <c r="CF24" s="15">
        <f t="shared" si="7"/>
        <v>17895.55</v>
      </c>
      <c r="CG24" s="15">
        <f t="shared" si="7"/>
        <v>17708.120000000003</v>
      </c>
      <c r="CH24" s="15">
        <f t="shared" si="7"/>
        <v>17528.11</v>
      </c>
      <c r="CI24" s="15">
        <f t="shared" si="7"/>
        <v>17334.989999999998</v>
      </c>
      <c r="CJ24" s="15">
        <f t="shared" si="7"/>
        <v>17147.25</v>
      </c>
      <c r="CK24" s="15">
        <f t="shared" si="7"/>
        <v>17008.56</v>
      </c>
      <c r="CL24" s="15">
        <f t="shared" si="7"/>
        <v>16917.78</v>
      </c>
      <c r="CM24" s="15">
        <f t="shared" si="7"/>
        <v>16838.44</v>
      </c>
      <c r="CN24" s="15">
        <f t="shared" si="7"/>
        <v>16771.11</v>
      </c>
      <c r="CO24" s="15">
        <f t="shared" si="7"/>
        <v>16764.7</v>
      </c>
      <c r="CP24" s="15">
        <f t="shared" si="7"/>
        <v>16752.670000000002</v>
      </c>
      <c r="CQ24" s="15">
        <f t="shared" si="7"/>
        <v>16645.73</v>
      </c>
      <c r="CR24" s="15">
        <f t="shared" si="7"/>
        <v>16565.71</v>
      </c>
      <c r="CS24" s="15">
        <f t="shared" si="7"/>
        <v>16470.897</v>
      </c>
      <c r="CT24" s="15">
        <f t="shared" si="7"/>
        <v>16349.66</v>
      </c>
      <c r="CU24" s="15">
        <f t="shared" si="7"/>
        <v>16239.974</v>
      </c>
      <c r="CV24" s="15">
        <f t="shared" si="7"/>
        <v>16158.017</v>
      </c>
      <c r="CW24" s="15">
        <f t="shared" si="7"/>
        <v>16076.060000000001</v>
      </c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>
        <v>2007</v>
      </c>
      <c r="B25" s="15" t="s">
        <v>270</v>
      </c>
      <c r="C25" s="8" t="str">
        <f t="shared" si="0"/>
        <v>Public Pensions</v>
      </c>
      <c r="D25" s="15" t="s">
        <v>98</v>
      </c>
      <c r="E25" s="15" t="s">
        <v>99</v>
      </c>
      <c r="F25" s="15" t="s">
        <v>157</v>
      </c>
      <c r="G25" s="15">
        <v>91</v>
      </c>
      <c r="H25" s="5" t="str">
        <f t="shared" si="1"/>
        <v>90+</v>
      </c>
      <c r="I25" s="5" t="str">
        <f t="shared" si="3"/>
        <v>Single</v>
      </c>
      <c r="J25" s="16" t="s">
        <v>136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1.72232</v>
      </c>
      <c r="Z25" s="15">
        <v>11.9268</v>
      </c>
      <c r="AA25" s="15">
        <v>23.4549</v>
      </c>
      <c r="AB25" s="15">
        <v>42.4055</v>
      </c>
      <c r="AC25" s="15">
        <v>78.4092</v>
      </c>
      <c r="AD25" s="15">
        <v>119.248</v>
      </c>
      <c r="AE25" s="15">
        <v>159.696</v>
      </c>
      <c r="AF25" s="15">
        <v>203.489</v>
      </c>
      <c r="AG25" s="15">
        <v>240.391</v>
      </c>
      <c r="AH25" s="15">
        <v>258.838</v>
      </c>
      <c r="AI25" s="15">
        <v>288.766</v>
      </c>
      <c r="AJ25" s="15">
        <v>319.692</v>
      </c>
      <c r="AK25" s="15">
        <v>349.626</v>
      </c>
      <c r="AL25" s="15">
        <v>383.41</v>
      </c>
      <c r="AM25" s="15">
        <v>423.521</v>
      </c>
      <c r="AN25" s="15">
        <v>406.662</v>
      </c>
      <c r="AO25" s="15">
        <v>374.639</v>
      </c>
      <c r="AP25" s="15">
        <v>343.898</v>
      </c>
      <c r="AQ25" s="15">
        <v>302.584</v>
      </c>
      <c r="AR25" s="15">
        <v>268.607</v>
      </c>
      <c r="AS25" s="15">
        <v>271.978</v>
      </c>
      <c r="AT25" s="15">
        <v>289.765</v>
      </c>
      <c r="AU25" s="15">
        <v>292.153</v>
      </c>
      <c r="AV25" s="15">
        <v>297.544</v>
      </c>
      <c r="AW25" s="15">
        <v>300.221</v>
      </c>
      <c r="AX25" s="15">
        <v>320.539</v>
      </c>
      <c r="AY25" s="15">
        <v>351.896</v>
      </c>
      <c r="AZ25" s="15">
        <v>451.34</v>
      </c>
      <c r="BA25" s="15">
        <v>633.049</v>
      </c>
      <c r="BB25" s="15">
        <v>877.217</v>
      </c>
      <c r="BC25" s="15">
        <v>1137.46</v>
      </c>
      <c r="BD25" s="15">
        <v>1505.56</v>
      </c>
      <c r="BE25" s="15">
        <v>1917.86</v>
      </c>
      <c r="BF25" s="15">
        <v>2244.11</v>
      </c>
      <c r="BG25" s="15">
        <v>2628.92</v>
      </c>
      <c r="BH25" s="15">
        <v>3090.18</v>
      </c>
      <c r="BI25" s="15">
        <v>3505.47</v>
      </c>
      <c r="BJ25" s="15">
        <v>3932.17</v>
      </c>
      <c r="BK25" s="15">
        <v>4467.24</v>
      </c>
      <c r="BL25" s="15">
        <v>4971.94</v>
      </c>
      <c r="BM25" s="15">
        <v>5624.24</v>
      </c>
      <c r="BN25" s="15">
        <v>6396.6</v>
      </c>
      <c r="BO25" s="15">
        <v>7240.55</v>
      </c>
      <c r="BP25" s="15">
        <v>7999.45</v>
      </c>
      <c r="BQ25" s="15">
        <v>8874.44</v>
      </c>
      <c r="BR25" s="15">
        <v>9429.71</v>
      </c>
      <c r="BS25" s="15">
        <v>9896.89</v>
      </c>
      <c r="BT25" s="15">
        <v>10125.2</v>
      </c>
      <c r="BU25" s="15">
        <v>10476.2</v>
      </c>
      <c r="BV25" s="15">
        <v>10612.5</v>
      </c>
      <c r="BW25" s="15">
        <v>10770.8</v>
      </c>
      <c r="BX25" s="15">
        <v>10631.4</v>
      </c>
      <c r="BY25" s="15">
        <v>10670</v>
      </c>
      <c r="BZ25" s="15">
        <v>10368.5</v>
      </c>
      <c r="CA25" s="15">
        <v>10076.1</v>
      </c>
      <c r="CB25" s="15">
        <v>9973.54</v>
      </c>
      <c r="CC25" s="15">
        <v>10020.3</v>
      </c>
      <c r="CD25" s="15">
        <v>9913.23</v>
      </c>
      <c r="CE25" s="15">
        <v>10031</v>
      </c>
      <c r="CF25" s="15">
        <v>10281.4</v>
      </c>
      <c r="CG25" s="15">
        <v>10481</v>
      </c>
      <c r="CH25" s="15">
        <v>10976.2</v>
      </c>
      <c r="CI25" s="15">
        <v>11619.7</v>
      </c>
      <c r="CJ25" s="15">
        <v>12177.4</v>
      </c>
      <c r="CK25" s="15">
        <v>12570.7</v>
      </c>
      <c r="CL25" s="15">
        <v>12830.3</v>
      </c>
      <c r="CM25" s="15">
        <v>12665</v>
      </c>
      <c r="CN25" s="15">
        <v>12568.3</v>
      </c>
      <c r="CO25" s="15">
        <v>12495.5</v>
      </c>
      <c r="CP25" s="15">
        <v>12747.6</v>
      </c>
      <c r="CQ25" s="15">
        <v>13061.8</v>
      </c>
      <c r="CR25" s="15">
        <v>13448.8</v>
      </c>
      <c r="CS25" s="15">
        <v>13776.5</v>
      </c>
      <c r="CT25" s="15">
        <v>14062.8</v>
      </c>
      <c r="CU25" s="15">
        <v>14354.3</v>
      </c>
      <c r="CV25" s="15">
        <v>14647.6</v>
      </c>
      <c r="CW25" s="15">
        <v>14940.9</v>
      </c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>
        <v>2007</v>
      </c>
      <c r="B26" s="15" t="s">
        <v>254</v>
      </c>
      <c r="C26" s="8" t="str">
        <f t="shared" si="0"/>
        <v>Interhousehold, Outflows</v>
      </c>
      <c r="D26" s="15" t="s">
        <v>98</v>
      </c>
      <c r="E26" s="15" t="s">
        <v>99</v>
      </c>
      <c r="F26" s="15" t="s">
        <v>157</v>
      </c>
      <c r="G26" s="15">
        <v>91</v>
      </c>
      <c r="H26" s="5" t="str">
        <f t="shared" si="1"/>
        <v>90+</v>
      </c>
      <c r="I26" s="5" t="str">
        <f t="shared" si="3"/>
        <v>Single</v>
      </c>
      <c r="J26" s="16" t="s">
        <v>136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5760.47</v>
      </c>
      <c r="AA26" s="15">
        <v>6140.27</v>
      </c>
      <c r="AB26" s="15">
        <v>6520.07</v>
      </c>
      <c r="AC26" s="15">
        <v>6913.26</v>
      </c>
      <c r="AD26" s="15">
        <v>7983.66</v>
      </c>
      <c r="AE26" s="15">
        <v>9267.33</v>
      </c>
      <c r="AF26" s="15">
        <v>11737.5</v>
      </c>
      <c r="AG26" s="15">
        <v>14761.3</v>
      </c>
      <c r="AH26" s="15">
        <v>17863.2</v>
      </c>
      <c r="AI26" s="15">
        <v>20509</v>
      </c>
      <c r="AJ26" s="15">
        <v>23204.7</v>
      </c>
      <c r="AK26" s="15">
        <v>25146.5</v>
      </c>
      <c r="AL26" s="15">
        <v>26514.9</v>
      </c>
      <c r="AM26" s="15">
        <v>27548</v>
      </c>
      <c r="AN26" s="15">
        <v>28057.7</v>
      </c>
      <c r="AO26" s="15">
        <v>27834.5</v>
      </c>
      <c r="AP26" s="15">
        <v>27391.6</v>
      </c>
      <c r="AQ26" s="15">
        <v>26777.8</v>
      </c>
      <c r="AR26" s="15">
        <v>25996.4</v>
      </c>
      <c r="AS26" s="15">
        <v>25159.8</v>
      </c>
      <c r="AT26" s="15">
        <v>24393.8</v>
      </c>
      <c r="AU26" s="15">
        <v>23617.6</v>
      </c>
      <c r="AV26" s="15">
        <v>22994.5</v>
      </c>
      <c r="AW26" s="15">
        <v>22588.6</v>
      </c>
      <c r="AX26" s="15">
        <v>22207.8</v>
      </c>
      <c r="AY26" s="15">
        <v>21911</v>
      </c>
      <c r="AZ26" s="15">
        <v>21599.4</v>
      </c>
      <c r="BA26" s="15">
        <v>21397.5</v>
      </c>
      <c r="BB26" s="15">
        <v>21011.5</v>
      </c>
      <c r="BC26" s="15">
        <v>20414.3</v>
      </c>
      <c r="BD26" s="15">
        <v>19781.5</v>
      </c>
      <c r="BE26" s="15">
        <v>19243.7</v>
      </c>
      <c r="BF26" s="15">
        <v>18556.2</v>
      </c>
      <c r="BG26" s="15">
        <v>17961</v>
      </c>
      <c r="BH26" s="15">
        <v>17459.5</v>
      </c>
      <c r="BI26" s="15">
        <v>16890.9</v>
      </c>
      <c r="BJ26" s="15">
        <v>16279.1</v>
      </c>
      <c r="BK26" s="15">
        <v>15605.6</v>
      </c>
      <c r="BL26" s="15">
        <v>14705.1</v>
      </c>
      <c r="BM26" s="15">
        <v>13921</v>
      </c>
      <c r="BN26" s="15">
        <v>13165.1</v>
      </c>
      <c r="BO26" s="15">
        <v>12469.5</v>
      </c>
      <c r="BP26" s="15">
        <v>11883.6</v>
      </c>
      <c r="BQ26" s="15">
        <v>11605.6</v>
      </c>
      <c r="BR26" s="15">
        <v>11330.7</v>
      </c>
      <c r="BS26" s="15">
        <v>11014.9</v>
      </c>
      <c r="BT26" s="15">
        <v>10730.7</v>
      </c>
      <c r="BU26" s="15">
        <v>10412.3</v>
      </c>
      <c r="BV26" s="15">
        <v>10074.5</v>
      </c>
      <c r="BW26" s="15">
        <v>9687.13</v>
      </c>
      <c r="BX26" s="15">
        <v>9309.27</v>
      </c>
      <c r="BY26" s="15">
        <v>8396.7</v>
      </c>
      <c r="BZ26" s="15">
        <v>7727.19</v>
      </c>
      <c r="CA26" s="15">
        <v>6893.17</v>
      </c>
      <c r="CB26" s="15">
        <v>6068.71</v>
      </c>
      <c r="CC26" s="15">
        <v>5187.87</v>
      </c>
      <c r="CD26" s="15">
        <v>4627.12</v>
      </c>
      <c r="CE26" s="15">
        <v>4019.31</v>
      </c>
      <c r="CF26" s="15">
        <v>3678.96</v>
      </c>
      <c r="CG26" s="15">
        <v>3393.45</v>
      </c>
      <c r="CH26" s="15">
        <v>3286.42</v>
      </c>
      <c r="CI26" s="15">
        <v>3277.18</v>
      </c>
      <c r="CJ26" s="15">
        <v>3264.64</v>
      </c>
      <c r="CK26" s="15">
        <v>3038.01</v>
      </c>
      <c r="CL26" s="15">
        <v>2886.06</v>
      </c>
      <c r="CM26" s="15">
        <v>2675.11</v>
      </c>
      <c r="CN26" s="15">
        <v>2451.22</v>
      </c>
      <c r="CO26" s="15">
        <v>2261.65</v>
      </c>
      <c r="CP26" s="15">
        <v>2174.48</v>
      </c>
      <c r="CQ26" s="15">
        <v>2056.72</v>
      </c>
      <c r="CR26" s="15">
        <v>1960.5</v>
      </c>
      <c r="CS26" s="15">
        <v>1830.11</v>
      </c>
      <c r="CT26" s="15">
        <v>1627.15</v>
      </c>
      <c r="CU26" s="15">
        <v>1427.35</v>
      </c>
      <c r="CV26" s="15">
        <v>1172.73</v>
      </c>
      <c r="CW26" s="15">
        <v>918.113</v>
      </c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>
        <v>2007</v>
      </c>
      <c r="B27" s="15" t="s">
        <v>250</v>
      </c>
      <c r="C27" s="8" t="str">
        <f t="shared" si="0"/>
        <v>Interhousehold</v>
      </c>
      <c r="D27" s="15" t="s">
        <v>98</v>
      </c>
      <c r="E27" s="15" t="s">
        <v>99</v>
      </c>
      <c r="F27" s="15" t="s">
        <v>157</v>
      </c>
      <c r="G27" s="15">
        <v>91</v>
      </c>
      <c r="H27" s="5" t="str">
        <f t="shared" si="1"/>
        <v>90+</v>
      </c>
      <c r="I27" s="5" t="str">
        <f t="shared" si="3"/>
        <v>Single</v>
      </c>
      <c r="J27" s="16" t="s">
        <v>136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-5335.28</v>
      </c>
      <c r="AA27" s="15">
        <v>-3871.97</v>
      </c>
      <c r="AB27" s="15">
        <v>-2408.66</v>
      </c>
      <c r="AC27" s="15">
        <v>-971.898</v>
      </c>
      <c r="AD27" s="15">
        <v>-483.127</v>
      </c>
      <c r="AE27" s="15">
        <v>-56.6014</v>
      </c>
      <c r="AF27" s="15">
        <v>-2126.7</v>
      </c>
      <c r="AG27" s="15">
        <v>-5542.87</v>
      </c>
      <c r="AH27" s="15">
        <v>-8820.25</v>
      </c>
      <c r="AI27" s="15">
        <v>-11366.7</v>
      </c>
      <c r="AJ27" s="15">
        <v>-14193.3</v>
      </c>
      <c r="AK27" s="15">
        <v>-15646.4</v>
      </c>
      <c r="AL27" s="15">
        <v>-16650.7</v>
      </c>
      <c r="AM27" s="15">
        <v>-17858</v>
      </c>
      <c r="AN27" s="15">
        <v>-18834</v>
      </c>
      <c r="AO27" s="15">
        <v>-18945.3</v>
      </c>
      <c r="AP27" s="15">
        <v>-18812.7</v>
      </c>
      <c r="AQ27" s="15">
        <v>-18428.2</v>
      </c>
      <c r="AR27" s="15">
        <v>-17945.7</v>
      </c>
      <c r="AS27" s="15">
        <v>-17425.6</v>
      </c>
      <c r="AT27" s="15">
        <v>-16994.6</v>
      </c>
      <c r="AU27" s="15">
        <v>-16522.3</v>
      </c>
      <c r="AV27" s="15">
        <v>-16192.5</v>
      </c>
      <c r="AW27" s="15">
        <v>-16022.6</v>
      </c>
      <c r="AX27" s="15">
        <v>-15864.7</v>
      </c>
      <c r="AY27" s="15">
        <v>-15761.8</v>
      </c>
      <c r="AZ27" s="15">
        <v>-15672.6</v>
      </c>
      <c r="BA27" s="15">
        <v>-15681.9</v>
      </c>
      <c r="BB27" s="15">
        <v>-15468.6</v>
      </c>
      <c r="BC27" s="15">
        <v>-15171.9</v>
      </c>
      <c r="BD27" s="15">
        <v>-14845.7</v>
      </c>
      <c r="BE27" s="15">
        <v>-14579</v>
      </c>
      <c r="BF27" s="15">
        <v>-14205.4</v>
      </c>
      <c r="BG27" s="15">
        <v>-13947.8</v>
      </c>
      <c r="BH27" s="15">
        <v>-13664.4</v>
      </c>
      <c r="BI27" s="15">
        <v>-13310.7</v>
      </c>
      <c r="BJ27" s="15">
        <v>-12912.7</v>
      </c>
      <c r="BK27" s="15">
        <v>-12387.4</v>
      </c>
      <c r="BL27" s="15">
        <v>-11658.2</v>
      </c>
      <c r="BM27" s="15">
        <v>-11020.5</v>
      </c>
      <c r="BN27" s="15">
        <v>-10394.2</v>
      </c>
      <c r="BO27" s="15">
        <v>-9829.6</v>
      </c>
      <c r="BP27" s="15">
        <v>-9385.38</v>
      </c>
      <c r="BQ27" s="15">
        <v>-9194.06</v>
      </c>
      <c r="BR27" s="15">
        <v>-8990.46</v>
      </c>
      <c r="BS27" s="15">
        <v>-8759.48</v>
      </c>
      <c r="BT27" s="15">
        <v>-8533.24</v>
      </c>
      <c r="BU27" s="15">
        <v>-8283.08</v>
      </c>
      <c r="BV27" s="15">
        <v>-8000.85</v>
      </c>
      <c r="BW27" s="15">
        <v>-7677.55</v>
      </c>
      <c r="BX27" s="15">
        <v>-7351.1</v>
      </c>
      <c r="BY27" s="15">
        <v>-6629.93</v>
      </c>
      <c r="BZ27" s="15">
        <v>-6078.65</v>
      </c>
      <c r="CA27" s="15">
        <v>-5434.01</v>
      </c>
      <c r="CB27" s="15">
        <v>-4796.92</v>
      </c>
      <c r="CC27" s="15">
        <v>-4100.49</v>
      </c>
      <c r="CD27" s="15">
        <v>-3672.85</v>
      </c>
      <c r="CE27" s="15">
        <v>-3183.44</v>
      </c>
      <c r="CF27" s="15">
        <v>-2733.98</v>
      </c>
      <c r="CG27" s="15">
        <v>-2263.03</v>
      </c>
      <c r="CH27" s="15">
        <v>-1906.47</v>
      </c>
      <c r="CI27" s="15">
        <v>-1582.3</v>
      </c>
      <c r="CJ27" s="15">
        <v>-1320.56</v>
      </c>
      <c r="CK27" s="15">
        <v>-1143.58</v>
      </c>
      <c r="CL27" s="15">
        <v>-1059.33</v>
      </c>
      <c r="CM27" s="15">
        <v>-1058.44</v>
      </c>
      <c r="CN27" s="15">
        <v>-1056.54</v>
      </c>
      <c r="CO27" s="15">
        <v>-1059.69</v>
      </c>
      <c r="CP27" s="15">
        <v>-949.383</v>
      </c>
      <c r="CQ27" s="15">
        <v>-839.673</v>
      </c>
      <c r="CR27" s="15">
        <v>-697.48</v>
      </c>
      <c r="CS27" s="15">
        <v>-555.288</v>
      </c>
      <c r="CT27" s="15">
        <v>-413.096</v>
      </c>
      <c r="CU27" s="15">
        <v>-270.903</v>
      </c>
      <c r="CV27" s="15">
        <v>-128.711</v>
      </c>
      <c r="CW27" s="15">
        <v>13.4812</v>
      </c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>
        <v>2005</v>
      </c>
      <c r="B28" s="15" t="s">
        <v>351</v>
      </c>
      <c r="C28" s="8" t="str">
        <f t="shared" si="0"/>
        <v>Population, Total</v>
      </c>
      <c r="D28" s="15" t="s">
        <v>98</v>
      </c>
      <c r="E28" s="15" t="s">
        <v>99</v>
      </c>
      <c r="F28" s="15" t="s">
        <v>157</v>
      </c>
      <c r="G28" s="15">
        <v>20</v>
      </c>
      <c r="H28" s="5" t="str">
        <f t="shared" si="1"/>
        <v>95+</v>
      </c>
      <c r="I28" s="5" t="str">
        <f t="shared" si="3"/>
        <v>Five</v>
      </c>
      <c r="J28" s="16" t="s">
        <v>626</v>
      </c>
      <c r="K28" s="32">
        <v>68460528.199196</v>
      </c>
      <c r="L28" s="32">
        <v>68460528.199196</v>
      </c>
      <c r="M28" s="32">
        <v>68460528.199196</v>
      </c>
      <c r="N28" s="32">
        <v>68460528.199196</v>
      </c>
      <c r="O28" s="32">
        <v>68460528.199196</v>
      </c>
      <c r="P28" s="32">
        <v>80050113.087472</v>
      </c>
      <c r="Q28" s="32">
        <v>80050113.087472</v>
      </c>
      <c r="R28" s="32">
        <v>80050113.087472</v>
      </c>
      <c r="S28" s="32">
        <v>80050113.087472</v>
      </c>
      <c r="T28" s="32">
        <v>80050113.087472</v>
      </c>
      <c r="U28" s="32">
        <v>102133056.45057401</v>
      </c>
      <c r="V28" s="32">
        <v>102133056.45057401</v>
      </c>
      <c r="W28" s="32">
        <v>102133056.45057401</v>
      </c>
      <c r="X28" s="32">
        <v>102133056.45057401</v>
      </c>
      <c r="Y28" s="32">
        <v>102133056.45057401</v>
      </c>
      <c r="Z28" s="32">
        <v>108942188.515832</v>
      </c>
      <c r="AA28" s="32">
        <v>108942188.515832</v>
      </c>
      <c r="AB28" s="32">
        <v>108942188.515832</v>
      </c>
      <c r="AC28" s="32">
        <v>108942188.515832</v>
      </c>
      <c r="AD28" s="32">
        <v>108942188.515832</v>
      </c>
      <c r="AE28" s="32">
        <v>78243245.165654</v>
      </c>
      <c r="AF28" s="32">
        <v>78243245.165654</v>
      </c>
      <c r="AG28" s="32">
        <v>78243245.165654</v>
      </c>
      <c r="AH28" s="32">
        <v>78243245.165654</v>
      </c>
      <c r="AI28" s="32">
        <v>78243245.165654</v>
      </c>
      <c r="AJ28" s="32">
        <v>83795471.57242</v>
      </c>
      <c r="AK28" s="32">
        <v>83795471.57242</v>
      </c>
      <c r="AL28" s="32">
        <v>83795471.57242</v>
      </c>
      <c r="AM28" s="32">
        <v>83795471.57242</v>
      </c>
      <c r="AN28" s="32">
        <v>83795471.57242</v>
      </c>
      <c r="AO28" s="32">
        <v>109125131.91178401</v>
      </c>
      <c r="AP28" s="32">
        <v>109125131.91178401</v>
      </c>
      <c r="AQ28" s="32">
        <v>109125131.91178401</v>
      </c>
      <c r="AR28" s="32">
        <v>109125131.91178401</v>
      </c>
      <c r="AS28" s="32">
        <v>109125131.91178401</v>
      </c>
      <c r="AT28" s="32">
        <v>124640528.11492601</v>
      </c>
      <c r="AU28" s="32">
        <v>124640528.11492601</v>
      </c>
      <c r="AV28" s="32">
        <v>124640528.11492601</v>
      </c>
      <c r="AW28" s="32">
        <v>124640528.11492601</v>
      </c>
      <c r="AX28" s="32">
        <v>124640528.11492601</v>
      </c>
      <c r="AY28" s="32">
        <v>111361433.795222</v>
      </c>
      <c r="AZ28" s="32">
        <v>111361433.795222</v>
      </c>
      <c r="BA28" s="32">
        <v>111361433.795222</v>
      </c>
      <c r="BB28" s="32">
        <v>111361433.795222</v>
      </c>
      <c r="BC28" s="32">
        <v>111361433.795222</v>
      </c>
      <c r="BD28" s="32">
        <v>86609660.247444</v>
      </c>
      <c r="BE28" s="32">
        <v>86609660.247444</v>
      </c>
      <c r="BF28" s="32">
        <v>86609660.247444</v>
      </c>
      <c r="BG28" s="32">
        <v>86609660.247444</v>
      </c>
      <c r="BH28" s="32">
        <v>86609660.247444</v>
      </c>
      <c r="BI28" s="32">
        <v>93353131.935442</v>
      </c>
      <c r="BJ28" s="32">
        <v>93353131.935442</v>
      </c>
      <c r="BK28" s="32">
        <v>93353131.935442</v>
      </c>
      <c r="BL28" s="32">
        <v>93353131.935442</v>
      </c>
      <c r="BM28" s="32">
        <v>93353131.935442</v>
      </c>
      <c r="BN28" s="32">
        <v>68485660.27463001</v>
      </c>
      <c r="BO28" s="32">
        <v>68485660.27463001</v>
      </c>
      <c r="BP28" s="32">
        <v>68485660.27463001</v>
      </c>
      <c r="BQ28" s="32">
        <v>68485660.27463001</v>
      </c>
      <c r="BR28" s="32">
        <v>68485660.27463001</v>
      </c>
      <c r="BS28" s="32">
        <v>50438490.490380004</v>
      </c>
      <c r="BT28" s="32">
        <v>50438490.490380004</v>
      </c>
      <c r="BU28" s="32">
        <v>50438490.490380004</v>
      </c>
      <c r="BV28" s="32">
        <v>50438490.490380004</v>
      </c>
      <c r="BW28" s="32">
        <v>50438490.490380004</v>
      </c>
      <c r="BX28" s="32">
        <v>42573207.48331</v>
      </c>
      <c r="BY28" s="32">
        <v>42573207.48331</v>
      </c>
      <c r="BZ28" s="32">
        <v>42573207.48331</v>
      </c>
      <c r="CA28" s="32">
        <v>42573207.48331</v>
      </c>
      <c r="CB28" s="32">
        <v>42573207.48331</v>
      </c>
      <c r="CC28" s="32">
        <v>34336226.36359</v>
      </c>
      <c r="CD28" s="32">
        <v>34336226.36359</v>
      </c>
      <c r="CE28" s="32">
        <v>34336226.36359</v>
      </c>
      <c r="CF28" s="32">
        <v>34336226.36359</v>
      </c>
      <c r="CG28" s="32">
        <v>34336226.36359</v>
      </c>
      <c r="CH28" s="32">
        <v>21899698.080358002</v>
      </c>
      <c r="CI28" s="32">
        <v>21899698.080358002</v>
      </c>
      <c r="CJ28" s="32">
        <v>21899698.080358002</v>
      </c>
      <c r="CK28" s="32">
        <v>21899698.080358002</v>
      </c>
      <c r="CL28" s="32">
        <v>21899698.080358002</v>
      </c>
      <c r="CM28" s="32">
        <v>11781886.77478</v>
      </c>
      <c r="CN28" s="32">
        <v>11781886.77478</v>
      </c>
      <c r="CO28" s="32">
        <v>11781886.77478</v>
      </c>
      <c r="CP28" s="32">
        <v>11781886.77478</v>
      </c>
      <c r="CQ28" s="32">
        <v>11781886.77478</v>
      </c>
      <c r="CR28" s="32">
        <v>4270339.616236</v>
      </c>
      <c r="CS28" s="32">
        <v>4270339.616236</v>
      </c>
      <c r="CT28" s="32">
        <v>4270339.616236</v>
      </c>
      <c r="CU28" s="32">
        <v>4270339.616236</v>
      </c>
      <c r="CV28" s="32">
        <v>4270339.616236</v>
      </c>
      <c r="CW28" s="32">
        <v>1194339.62085</v>
      </c>
      <c r="CX28" s="32">
        <v>1194339.62085</v>
      </c>
      <c r="CY28" s="32">
        <v>1194339.62085</v>
      </c>
      <c r="CZ28" s="32">
        <v>1194339.62085</v>
      </c>
      <c r="DA28" s="32">
        <v>1194339.62085</v>
      </c>
      <c r="DB28" s="32">
        <v>250490.565662</v>
      </c>
      <c r="DC28" s="32">
        <v>250490.565662</v>
      </c>
      <c r="DD28" s="32">
        <v>250490.565662</v>
      </c>
      <c r="DE28" s="32">
        <v>250490.565662</v>
      </c>
      <c r="DF28" s="32">
        <v>250490.565662</v>
      </c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>
        <v>2005</v>
      </c>
      <c r="B29" s="14" t="s">
        <v>353</v>
      </c>
      <c r="C29" s="8" t="str">
        <f t="shared" si="0"/>
        <v>Population, Male</v>
      </c>
      <c r="D29" s="15" t="s">
        <v>98</v>
      </c>
      <c r="E29" s="15" t="s">
        <v>99</v>
      </c>
      <c r="F29" s="15" t="s">
        <v>157</v>
      </c>
      <c r="G29" s="15">
        <v>20</v>
      </c>
      <c r="H29" s="5" t="str">
        <f t="shared" si="1"/>
        <v>95+</v>
      </c>
      <c r="I29" s="5" t="str">
        <f t="shared" si="3"/>
        <v>Five</v>
      </c>
      <c r="J29" s="16" t="s">
        <v>626</v>
      </c>
      <c r="K29" s="32">
        <v>37713886.735882</v>
      </c>
      <c r="L29" s="32">
        <v>37713886.735882</v>
      </c>
      <c r="M29" s="32">
        <v>37713886.735882</v>
      </c>
      <c r="N29" s="32">
        <v>37713886.735882</v>
      </c>
      <c r="O29" s="32">
        <v>37713886.735882</v>
      </c>
      <c r="P29" s="32">
        <v>43547471.632792</v>
      </c>
      <c r="Q29" s="32">
        <v>43547471.632792</v>
      </c>
      <c r="R29" s="32">
        <v>43547471.632792</v>
      </c>
      <c r="S29" s="32">
        <v>43547471.632792</v>
      </c>
      <c r="T29" s="32">
        <v>43547471.632792</v>
      </c>
      <c r="U29" s="32">
        <v>54452301.805114</v>
      </c>
      <c r="V29" s="32">
        <v>54452301.805114</v>
      </c>
      <c r="W29" s="32">
        <v>54452301.805114</v>
      </c>
      <c r="X29" s="32">
        <v>54452301.805114</v>
      </c>
      <c r="Y29" s="32">
        <v>54452301.805114</v>
      </c>
      <c r="Z29" s="32">
        <v>56534641.424632005</v>
      </c>
      <c r="AA29" s="32">
        <v>56534641.424632005</v>
      </c>
      <c r="AB29" s="32">
        <v>56534641.424632005</v>
      </c>
      <c r="AC29" s="32">
        <v>56534641.424632005</v>
      </c>
      <c r="AD29" s="32">
        <v>56534641.424632005</v>
      </c>
      <c r="AE29" s="32">
        <v>37730339.566046</v>
      </c>
      <c r="AF29" s="32">
        <v>37730339.566046</v>
      </c>
      <c r="AG29" s="32">
        <v>37730339.566046</v>
      </c>
      <c r="AH29" s="32">
        <v>37730339.566046</v>
      </c>
      <c r="AI29" s="32">
        <v>37730339.566046</v>
      </c>
      <c r="AJ29" s="32">
        <v>40696981.07103</v>
      </c>
      <c r="AK29" s="32">
        <v>40696981.07103</v>
      </c>
      <c r="AL29" s="32">
        <v>40696981.07103</v>
      </c>
      <c r="AM29" s="32">
        <v>40696981.07103</v>
      </c>
      <c r="AN29" s="32">
        <v>40696981.07103</v>
      </c>
      <c r="AO29" s="32">
        <v>53661962.183658004</v>
      </c>
      <c r="AP29" s="32">
        <v>53661962.183658004</v>
      </c>
      <c r="AQ29" s="32">
        <v>53661962.183658004</v>
      </c>
      <c r="AR29" s="32">
        <v>53661962.183658004</v>
      </c>
      <c r="AS29" s="32">
        <v>53661962.183658004</v>
      </c>
      <c r="AT29" s="32">
        <v>61368603.681532</v>
      </c>
      <c r="AU29" s="32">
        <v>61368603.681532</v>
      </c>
      <c r="AV29" s="32">
        <v>61368603.681532</v>
      </c>
      <c r="AW29" s="32">
        <v>61368603.681532</v>
      </c>
      <c r="AX29" s="32">
        <v>61368603.681532</v>
      </c>
      <c r="AY29" s="32">
        <v>55293660.294418</v>
      </c>
      <c r="AZ29" s="32">
        <v>55293660.294418</v>
      </c>
      <c r="BA29" s="32">
        <v>55293660.294418</v>
      </c>
      <c r="BB29" s="32">
        <v>55293660.294418</v>
      </c>
      <c r="BC29" s="32">
        <v>55293660.294418</v>
      </c>
      <c r="BD29" s="32">
        <v>43460981.066884</v>
      </c>
      <c r="BE29" s="32">
        <v>43460981.066884</v>
      </c>
      <c r="BF29" s="32">
        <v>43460981.066884</v>
      </c>
      <c r="BG29" s="32">
        <v>43460981.066884</v>
      </c>
      <c r="BH29" s="32">
        <v>43460981.066884</v>
      </c>
      <c r="BI29" s="32">
        <v>47000679.174782</v>
      </c>
      <c r="BJ29" s="32">
        <v>47000679.174782</v>
      </c>
      <c r="BK29" s="32">
        <v>47000679.174782</v>
      </c>
      <c r="BL29" s="32">
        <v>47000679.174782</v>
      </c>
      <c r="BM29" s="32">
        <v>47000679.174782</v>
      </c>
      <c r="BN29" s="32">
        <v>34899698.060858004</v>
      </c>
      <c r="BO29" s="32">
        <v>34899698.060858004</v>
      </c>
      <c r="BP29" s="32">
        <v>34899698.060858004</v>
      </c>
      <c r="BQ29" s="32">
        <v>34899698.060858004</v>
      </c>
      <c r="BR29" s="32">
        <v>34899698.060858004</v>
      </c>
      <c r="BS29" s="32">
        <v>25850490.527262002</v>
      </c>
      <c r="BT29" s="32">
        <v>25850490.527262002</v>
      </c>
      <c r="BU29" s="32">
        <v>25850490.527262002</v>
      </c>
      <c r="BV29" s="32">
        <v>25850490.527262002</v>
      </c>
      <c r="BW29" s="32">
        <v>25850490.527262002</v>
      </c>
      <c r="BX29" s="32">
        <v>21597433.929868</v>
      </c>
      <c r="BY29" s="32">
        <v>21597433.929868</v>
      </c>
      <c r="BZ29" s="32">
        <v>21597433.929868</v>
      </c>
      <c r="CA29" s="32">
        <v>21597433.929868</v>
      </c>
      <c r="CB29" s="32">
        <v>21597433.929868</v>
      </c>
      <c r="CC29" s="32">
        <v>16907698.087846</v>
      </c>
      <c r="CD29" s="32">
        <v>16907698.087846</v>
      </c>
      <c r="CE29" s="32">
        <v>16907698.087846</v>
      </c>
      <c r="CF29" s="32">
        <v>16907698.087846</v>
      </c>
      <c r="CG29" s="32">
        <v>16907698.087846</v>
      </c>
      <c r="CH29" s="32">
        <v>10240301.871432</v>
      </c>
      <c r="CI29" s="32">
        <v>10240301.871432</v>
      </c>
      <c r="CJ29" s="32">
        <v>10240301.871432</v>
      </c>
      <c r="CK29" s="32">
        <v>10240301.871432</v>
      </c>
      <c r="CL29" s="32">
        <v>10240301.871432</v>
      </c>
      <c r="CM29" s="32">
        <v>4991094.3321360005</v>
      </c>
      <c r="CN29" s="32">
        <v>4991094.3321360005</v>
      </c>
      <c r="CO29" s="32">
        <v>4991094.3321360005</v>
      </c>
      <c r="CP29" s="32">
        <v>4991094.3321360005</v>
      </c>
      <c r="CQ29" s="32">
        <v>4991094.3321360005</v>
      </c>
      <c r="CR29" s="32">
        <v>1545283.01655</v>
      </c>
      <c r="CS29" s="32">
        <v>1545283.01655</v>
      </c>
      <c r="CT29" s="32">
        <v>1545283.01655</v>
      </c>
      <c r="CU29" s="32">
        <v>1545283.01655</v>
      </c>
      <c r="CV29" s="32">
        <v>1545283.01655</v>
      </c>
      <c r="CW29" s="32">
        <v>361132.07493</v>
      </c>
      <c r="CX29" s="32">
        <v>361132.07493</v>
      </c>
      <c r="CY29" s="32">
        <v>361132.07493</v>
      </c>
      <c r="CZ29" s="32">
        <v>361132.07493</v>
      </c>
      <c r="DA29" s="32">
        <v>361132.07493</v>
      </c>
      <c r="DB29" s="32">
        <v>61132.07538</v>
      </c>
      <c r="DC29" s="32">
        <v>61132.07538</v>
      </c>
      <c r="DD29" s="32">
        <v>61132.07538</v>
      </c>
      <c r="DE29" s="32">
        <v>61132.07538</v>
      </c>
      <c r="DF29" s="32">
        <v>61132.07538</v>
      </c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>
        <v>2005</v>
      </c>
      <c r="B30" s="14" t="s">
        <v>355</v>
      </c>
      <c r="C30" s="8" t="str">
        <f t="shared" si="0"/>
        <v>Population, Female</v>
      </c>
      <c r="D30" s="15" t="s">
        <v>98</v>
      </c>
      <c r="E30" s="15" t="s">
        <v>99</v>
      </c>
      <c r="F30" s="15" t="s">
        <v>157</v>
      </c>
      <c r="G30" s="15">
        <v>20</v>
      </c>
      <c r="H30" s="5" t="str">
        <f t="shared" si="1"/>
        <v>95+</v>
      </c>
      <c r="I30" s="5" t="str">
        <f t="shared" si="3"/>
        <v>Five</v>
      </c>
      <c r="J30" s="16" t="s">
        <v>626</v>
      </c>
      <c r="K30" s="32">
        <v>30746641.463314</v>
      </c>
      <c r="L30" s="32">
        <v>30746641.463314</v>
      </c>
      <c r="M30" s="32">
        <v>30746641.463314</v>
      </c>
      <c r="N30" s="32">
        <v>30746641.463314</v>
      </c>
      <c r="O30" s="32">
        <v>30746641.463314</v>
      </c>
      <c r="P30" s="32">
        <v>36502641.45468</v>
      </c>
      <c r="Q30" s="32">
        <v>36502641.45468</v>
      </c>
      <c r="R30" s="32">
        <v>36502641.45468</v>
      </c>
      <c r="S30" s="32">
        <v>36502641.45468</v>
      </c>
      <c r="T30" s="32">
        <v>36502641.45468</v>
      </c>
      <c r="U30" s="32">
        <v>47680754.64546</v>
      </c>
      <c r="V30" s="32">
        <v>47680754.64546</v>
      </c>
      <c r="W30" s="32">
        <v>47680754.64546</v>
      </c>
      <c r="X30" s="32">
        <v>47680754.64546</v>
      </c>
      <c r="Y30" s="32">
        <v>47680754.64546</v>
      </c>
      <c r="Z30" s="32">
        <v>52407471.619502</v>
      </c>
      <c r="AA30" s="32">
        <v>52407471.619502</v>
      </c>
      <c r="AB30" s="32">
        <v>52407471.619502</v>
      </c>
      <c r="AC30" s="32">
        <v>52407471.619502</v>
      </c>
      <c r="AD30" s="32">
        <v>52407471.619502</v>
      </c>
      <c r="AE30" s="32">
        <v>40512905.599608004</v>
      </c>
      <c r="AF30" s="32">
        <v>40512905.599608004</v>
      </c>
      <c r="AG30" s="32">
        <v>40512905.599608004</v>
      </c>
      <c r="AH30" s="32">
        <v>40512905.599608004</v>
      </c>
      <c r="AI30" s="32">
        <v>40512905.599608004</v>
      </c>
      <c r="AJ30" s="32">
        <v>43098490.50139</v>
      </c>
      <c r="AK30" s="32">
        <v>43098490.50139</v>
      </c>
      <c r="AL30" s="32">
        <v>43098490.50139</v>
      </c>
      <c r="AM30" s="32">
        <v>43098490.50139</v>
      </c>
      <c r="AN30" s="32">
        <v>43098490.50139</v>
      </c>
      <c r="AO30" s="32">
        <v>55463169.728126004</v>
      </c>
      <c r="AP30" s="32">
        <v>55463169.728126004</v>
      </c>
      <c r="AQ30" s="32">
        <v>55463169.728126004</v>
      </c>
      <c r="AR30" s="32">
        <v>55463169.728126004</v>
      </c>
      <c r="AS30" s="32">
        <v>55463169.728126004</v>
      </c>
      <c r="AT30" s="32">
        <v>63271999.905092</v>
      </c>
      <c r="AU30" s="32">
        <v>63271999.905092</v>
      </c>
      <c r="AV30" s="32">
        <v>63271999.905092</v>
      </c>
      <c r="AW30" s="32">
        <v>63271999.905092</v>
      </c>
      <c r="AX30" s="32">
        <v>63271999.905092</v>
      </c>
      <c r="AY30" s="32">
        <v>56067773.500804</v>
      </c>
      <c r="AZ30" s="32">
        <v>56067773.500804</v>
      </c>
      <c r="BA30" s="32">
        <v>56067773.500804</v>
      </c>
      <c r="BB30" s="32">
        <v>56067773.500804</v>
      </c>
      <c r="BC30" s="32">
        <v>56067773.500804</v>
      </c>
      <c r="BD30" s="32">
        <v>43148679.18056</v>
      </c>
      <c r="BE30" s="32">
        <v>43148679.18056</v>
      </c>
      <c r="BF30" s="32">
        <v>43148679.18056</v>
      </c>
      <c r="BG30" s="32">
        <v>43148679.18056</v>
      </c>
      <c r="BH30" s="32">
        <v>43148679.18056</v>
      </c>
      <c r="BI30" s="32">
        <v>46352452.76066</v>
      </c>
      <c r="BJ30" s="32">
        <v>46352452.76066</v>
      </c>
      <c r="BK30" s="32">
        <v>46352452.76066</v>
      </c>
      <c r="BL30" s="32">
        <v>46352452.76066</v>
      </c>
      <c r="BM30" s="32">
        <v>46352452.76066</v>
      </c>
      <c r="BN30" s="32">
        <v>33585962.213772</v>
      </c>
      <c r="BO30" s="32">
        <v>33585962.213772</v>
      </c>
      <c r="BP30" s="32">
        <v>33585962.213772</v>
      </c>
      <c r="BQ30" s="32">
        <v>33585962.213772</v>
      </c>
      <c r="BR30" s="32">
        <v>33585962.213772</v>
      </c>
      <c r="BS30" s="32">
        <v>24587999.963118</v>
      </c>
      <c r="BT30" s="32">
        <v>24587999.963118</v>
      </c>
      <c r="BU30" s="32">
        <v>24587999.963118</v>
      </c>
      <c r="BV30" s="32">
        <v>24587999.963118</v>
      </c>
      <c r="BW30" s="32">
        <v>24587999.963118</v>
      </c>
      <c r="BX30" s="32">
        <v>20975773.553442</v>
      </c>
      <c r="BY30" s="32">
        <v>20975773.553442</v>
      </c>
      <c r="BZ30" s="32">
        <v>20975773.553442</v>
      </c>
      <c r="CA30" s="32">
        <v>20975773.553442</v>
      </c>
      <c r="CB30" s="32">
        <v>20975773.553442</v>
      </c>
      <c r="CC30" s="32">
        <v>17428528.275744002</v>
      </c>
      <c r="CD30" s="32">
        <v>17428528.275744002</v>
      </c>
      <c r="CE30" s="32">
        <v>17428528.275744002</v>
      </c>
      <c r="CF30" s="32">
        <v>17428528.275744002</v>
      </c>
      <c r="CG30" s="32">
        <v>17428528.275744002</v>
      </c>
      <c r="CH30" s="32">
        <v>11659396.208926</v>
      </c>
      <c r="CI30" s="32">
        <v>11659396.208926</v>
      </c>
      <c r="CJ30" s="32">
        <v>11659396.208926</v>
      </c>
      <c r="CK30" s="32">
        <v>11659396.208926</v>
      </c>
      <c r="CL30" s="32">
        <v>11659396.208926</v>
      </c>
      <c r="CM30" s="32">
        <v>6790792.442644</v>
      </c>
      <c r="CN30" s="32">
        <v>6790792.442644</v>
      </c>
      <c r="CO30" s="32">
        <v>6790792.442644</v>
      </c>
      <c r="CP30" s="32">
        <v>6790792.442644</v>
      </c>
      <c r="CQ30" s="32">
        <v>6790792.442644</v>
      </c>
      <c r="CR30" s="32">
        <v>2725056.599686</v>
      </c>
      <c r="CS30" s="32">
        <v>2725056.599686</v>
      </c>
      <c r="CT30" s="32">
        <v>2725056.599686</v>
      </c>
      <c r="CU30" s="32">
        <v>2725056.599686</v>
      </c>
      <c r="CV30" s="32">
        <v>2725056.599686</v>
      </c>
      <c r="CW30" s="32">
        <v>833207.5459200001</v>
      </c>
      <c r="CX30" s="32">
        <v>833207.5459200001</v>
      </c>
      <c r="CY30" s="32">
        <v>833207.5459200001</v>
      </c>
      <c r="CZ30" s="32">
        <v>833207.5459200001</v>
      </c>
      <c r="DA30" s="32">
        <v>833207.5459200001</v>
      </c>
      <c r="DB30" s="32">
        <v>189358.490282</v>
      </c>
      <c r="DC30" s="32">
        <v>189358.490282</v>
      </c>
      <c r="DD30" s="32">
        <v>189358.490282</v>
      </c>
      <c r="DE30" s="32">
        <v>189358.490282</v>
      </c>
      <c r="DF30" s="32">
        <v>189358.490282</v>
      </c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0"/>
        <v> --</v>
      </c>
      <c r="D31" s="15"/>
      <c r="E31" s="15"/>
      <c r="F31" s="15"/>
      <c r="G31" s="15"/>
      <c r="H31" s="5" t="str">
        <f t="shared" si="1"/>
        <v>-</v>
      </c>
      <c r="I31" s="5" t="str">
        <f t="shared" si="3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0"/>
        <v> --</v>
      </c>
      <c r="D32" s="15"/>
      <c r="E32" s="15"/>
      <c r="F32" s="15"/>
      <c r="G32" s="15"/>
      <c r="H32" s="5" t="str">
        <f t="shared" si="1"/>
        <v>-</v>
      </c>
      <c r="I32" s="5" t="str">
        <f t="shared" si="3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0"/>
        <v> --</v>
      </c>
      <c r="D33" s="15"/>
      <c r="E33" s="15"/>
      <c r="F33" s="15"/>
      <c r="G33" s="15"/>
      <c r="H33" s="5" t="str">
        <f t="shared" si="1"/>
        <v>-</v>
      </c>
      <c r="I33" s="5" t="str">
        <f t="shared" si="3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0"/>
        <v> --</v>
      </c>
      <c r="D34" s="15"/>
      <c r="E34" s="15"/>
      <c r="F34" s="15"/>
      <c r="G34" s="15"/>
      <c r="H34" s="5" t="str">
        <f t="shared" si="1"/>
        <v>-</v>
      </c>
      <c r="I34" s="5" t="str">
        <f t="shared" si="3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0"/>
        <v> --</v>
      </c>
      <c r="D35" s="15"/>
      <c r="E35" s="15"/>
      <c r="F35" s="15"/>
      <c r="G35" s="15"/>
      <c r="H35" s="5" t="str">
        <f t="shared" si="1"/>
        <v>-</v>
      </c>
      <c r="I35" s="5" t="str">
        <f t="shared" si="3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0"/>
        <v> --</v>
      </c>
      <c r="D36" s="15"/>
      <c r="E36" s="15"/>
      <c r="F36" s="15"/>
      <c r="G36" s="15"/>
      <c r="H36" s="5" t="str">
        <f t="shared" si="1"/>
        <v>-</v>
      </c>
      <c r="I36" s="5" t="str">
        <f t="shared" si="3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0"/>
        <v> --</v>
      </c>
      <c r="D37" s="15"/>
      <c r="E37" s="15"/>
      <c r="F37" s="15"/>
      <c r="G37" s="15"/>
      <c r="H37" s="5" t="str">
        <f t="shared" si="1"/>
        <v>-</v>
      </c>
      <c r="I37" s="5" t="str">
        <f t="shared" si="3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0"/>
        <v> --</v>
      </c>
      <c r="D38" s="15"/>
      <c r="E38" s="15"/>
      <c r="F38" s="15"/>
      <c r="G38" s="15"/>
      <c r="H38" s="5" t="str">
        <f t="shared" si="1"/>
        <v>-</v>
      </c>
      <c r="I38" s="5" t="str">
        <f t="shared" si="3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0"/>
        <v> --</v>
      </c>
      <c r="D39" s="15"/>
      <c r="E39" s="15"/>
      <c r="F39" s="15"/>
      <c r="G39" s="15"/>
      <c r="H39" s="5" t="str">
        <f t="shared" si="1"/>
        <v>-</v>
      </c>
      <c r="I39" s="5" t="str">
        <f t="shared" si="3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0"/>
        <v> --</v>
      </c>
      <c r="D40" s="15"/>
      <c r="E40" s="15"/>
      <c r="F40" s="15"/>
      <c r="G40" s="15"/>
      <c r="H40" s="5" t="str">
        <f t="shared" si="1"/>
        <v>-</v>
      </c>
      <c r="I40" s="5" t="str">
        <f t="shared" si="3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0"/>
        <v> --</v>
      </c>
      <c r="D41" s="15"/>
      <c r="E41" s="15"/>
      <c r="F41" s="15"/>
      <c r="G41" s="15"/>
      <c r="H41" s="5" t="str">
        <f t="shared" si="1"/>
        <v>-</v>
      </c>
      <c r="I41" s="5" t="str">
        <f t="shared" si="3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0"/>
        <v> --</v>
      </c>
      <c r="D42" s="15"/>
      <c r="E42" s="15"/>
      <c r="F42" s="15"/>
      <c r="G42" s="15"/>
      <c r="H42" s="5" t="str">
        <f t="shared" si="1"/>
        <v>-</v>
      </c>
      <c r="I42" s="5" t="str">
        <f t="shared" si="3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0"/>
        <v> --</v>
      </c>
      <c r="D43" s="15"/>
      <c r="E43" s="15"/>
      <c r="F43" s="15"/>
      <c r="G43" s="15"/>
      <c r="H43" s="5" t="str">
        <f t="shared" si="1"/>
        <v>-</v>
      </c>
      <c r="I43" s="5" t="str">
        <f t="shared" si="3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0"/>
        <v> --</v>
      </c>
      <c r="D44" s="15"/>
      <c r="E44" s="15"/>
      <c r="F44" s="15"/>
      <c r="G44" s="15"/>
      <c r="H44" s="5" t="str">
        <f t="shared" si="1"/>
        <v>-</v>
      </c>
      <c r="I44" s="5" t="str">
        <f t="shared" si="3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0"/>
        <v> --</v>
      </c>
      <c r="D45" s="15"/>
      <c r="E45" s="15"/>
      <c r="F45" s="15"/>
      <c r="G45" s="15"/>
      <c r="H45" s="5" t="str">
        <f t="shared" si="1"/>
        <v>-</v>
      </c>
      <c r="I45" s="5" t="str">
        <f t="shared" si="3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aca="true" t="shared" si="8" ref="C46:C109">VLOOKUP(B46,VarList,2,FALSE)</f>
        <v> --</v>
      </c>
      <c r="D46" s="15"/>
      <c r="E46" s="15"/>
      <c r="F46" s="15"/>
      <c r="G46" s="15"/>
      <c r="H46" s="5" t="str">
        <f aca="true" t="shared" si="9" ref="H46:H109">VLOOKUP(G46,AgeList,2,FALSE)</f>
        <v>-</v>
      </c>
      <c r="I46" s="5" t="str">
        <f t="shared" si="3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8"/>
        <v> --</v>
      </c>
      <c r="D47" s="15"/>
      <c r="E47" s="15"/>
      <c r="F47" s="15"/>
      <c r="G47" s="15"/>
      <c r="H47" s="5" t="str">
        <f t="shared" si="9"/>
        <v>-</v>
      </c>
      <c r="I47" s="5" t="str">
        <f t="shared" si="3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8"/>
        <v> --</v>
      </c>
      <c r="D48" s="15"/>
      <c r="E48" s="15"/>
      <c r="F48" s="15"/>
      <c r="G48" s="15"/>
      <c r="H48" s="5" t="str">
        <f t="shared" si="9"/>
        <v>-</v>
      </c>
      <c r="I48" s="5" t="str">
        <f t="shared" si="3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8"/>
        <v> --</v>
      </c>
      <c r="D49" s="15"/>
      <c r="E49" s="15"/>
      <c r="F49" s="15"/>
      <c r="G49" s="15"/>
      <c r="H49" s="5" t="str">
        <f t="shared" si="9"/>
        <v>-</v>
      </c>
      <c r="I49" s="5" t="str">
        <f t="shared" si="3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8"/>
        <v> --</v>
      </c>
      <c r="D50" s="15"/>
      <c r="E50" s="15"/>
      <c r="F50" s="15"/>
      <c r="G50" s="15"/>
      <c r="H50" s="5" t="str">
        <f t="shared" si="9"/>
        <v>-</v>
      </c>
      <c r="I50" s="5" t="str">
        <f t="shared" si="3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8"/>
        <v> --</v>
      </c>
      <c r="D51" s="15"/>
      <c r="E51" s="15"/>
      <c r="F51" s="15"/>
      <c r="G51" s="15"/>
      <c r="H51" s="5" t="str">
        <f t="shared" si="9"/>
        <v>-</v>
      </c>
      <c r="I51" s="5" t="str">
        <f t="shared" si="3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8"/>
        <v> --</v>
      </c>
      <c r="D52" s="15"/>
      <c r="E52" s="15"/>
      <c r="F52" s="15"/>
      <c r="G52" s="15"/>
      <c r="H52" s="5" t="str">
        <f t="shared" si="9"/>
        <v>-</v>
      </c>
      <c r="I52" s="5" t="str">
        <f t="shared" si="3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8"/>
        <v> --</v>
      </c>
      <c r="D53" s="15"/>
      <c r="E53" s="15"/>
      <c r="F53" s="15"/>
      <c r="G53" s="15"/>
      <c r="H53" s="5" t="str">
        <f t="shared" si="9"/>
        <v>-</v>
      </c>
      <c r="I53" s="5" t="str">
        <f t="shared" si="3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8"/>
        <v> --</v>
      </c>
      <c r="D54" s="15"/>
      <c r="E54" s="15"/>
      <c r="F54" s="15"/>
      <c r="G54" s="15"/>
      <c r="H54" s="5" t="str">
        <f t="shared" si="9"/>
        <v>-</v>
      </c>
      <c r="I54" s="5" t="str">
        <f t="shared" si="3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8"/>
        <v> --</v>
      </c>
      <c r="D55" s="15"/>
      <c r="E55" s="15"/>
      <c r="F55" s="15"/>
      <c r="G55" s="15"/>
      <c r="H55" s="5" t="str">
        <f t="shared" si="9"/>
        <v>-</v>
      </c>
      <c r="I55" s="5" t="str">
        <f t="shared" si="3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8"/>
        <v> --</v>
      </c>
      <c r="D56" s="15"/>
      <c r="E56" s="15"/>
      <c r="F56" s="15"/>
      <c r="G56" s="15"/>
      <c r="H56" s="5" t="str">
        <f t="shared" si="9"/>
        <v>-</v>
      </c>
      <c r="I56" s="5" t="str">
        <f t="shared" si="3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8"/>
        <v> --</v>
      </c>
      <c r="D57" s="15"/>
      <c r="E57" s="15"/>
      <c r="F57" s="15"/>
      <c r="G57" s="15"/>
      <c r="H57" s="5" t="str">
        <f t="shared" si="9"/>
        <v>-</v>
      </c>
      <c r="I57" s="5" t="str">
        <f t="shared" si="3"/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8"/>
        <v> --</v>
      </c>
      <c r="D58" s="15"/>
      <c r="E58" s="15"/>
      <c r="F58" s="15"/>
      <c r="G58" s="15"/>
      <c r="H58" s="5" t="str">
        <f t="shared" si="9"/>
        <v>-</v>
      </c>
      <c r="I58" s="5" t="str">
        <f t="shared" si="3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8"/>
        <v> --</v>
      </c>
      <c r="D59" s="15"/>
      <c r="E59" s="15"/>
      <c r="F59" s="15"/>
      <c r="G59" s="15"/>
      <c r="H59" s="5" t="str">
        <f t="shared" si="9"/>
        <v>-</v>
      </c>
      <c r="I59" s="5" t="str">
        <f t="shared" si="3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8"/>
        <v> --</v>
      </c>
      <c r="D60" s="15"/>
      <c r="E60" s="15"/>
      <c r="F60" s="15"/>
      <c r="G60" s="15"/>
      <c r="H60" s="5" t="str">
        <f t="shared" si="9"/>
        <v>-</v>
      </c>
      <c r="I60" s="5" t="str">
        <f t="shared" si="3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8"/>
        <v> --</v>
      </c>
      <c r="D61" s="15"/>
      <c r="E61" s="15"/>
      <c r="F61" s="15"/>
      <c r="G61" s="15"/>
      <c r="H61" s="5" t="str">
        <f t="shared" si="9"/>
        <v>-</v>
      </c>
      <c r="I61" s="5" t="str">
        <f t="shared" si="3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8"/>
        <v> --</v>
      </c>
      <c r="D62" s="15"/>
      <c r="E62" s="15"/>
      <c r="F62" s="15"/>
      <c r="G62" s="15"/>
      <c r="H62" s="5" t="str">
        <f t="shared" si="9"/>
        <v>-</v>
      </c>
      <c r="I62" s="5" t="str">
        <f t="shared" si="3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8"/>
        <v> --</v>
      </c>
      <c r="D63" s="15"/>
      <c r="E63" s="15"/>
      <c r="F63" s="15"/>
      <c r="G63" s="15"/>
      <c r="H63" s="5" t="str">
        <f t="shared" si="9"/>
        <v>-</v>
      </c>
      <c r="I63" s="5" t="str">
        <f t="shared" si="3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8"/>
        <v> --</v>
      </c>
      <c r="D64" s="15"/>
      <c r="E64" s="15"/>
      <c r="F64" s="15"/>
      <c r="G64" s="15"/>
      <c r="H64" s="5" t="str">
        <f t="shared" si="9"/>
        <v>-</v>
      </c>
      <c r="I64" s="5" t="str">
        <f t="shared" si="3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8"/>
        <v> --</v>
      </c>
      <c r="D65" s="15"/>
      <c r="E65" s="15"/>
      <c r="F65" s="15"/>
      <c r="G65" s="15"/>
      <c r="H65" s="5" t="str">
        <f t="shared" si="9"/>
        <v>-</v>
      </c>
      <c r="I65" s="5" t="str">
        <f t="shared" si="3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8"/>
        <v> --</v>
      </c>
      <c r="D66" s="15"/>
      <c r="E66" s="15"/>
      <c r="F66" s="15"/>
      <c r="G66" s="15"/>
      <c r="H66" s="5" t="str">
        <f t="shared" si="9"/>
        <v>-</v>
      </c>
      <c r="I66" s="5" t="str">
        <f t="shared" si="3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8"/>
        <v> --</v>
      </c>
      <c r="D67" s="15"/>
      <c r="E67" s="15"/>
      <c r="F67" s="15"/>
      <c r="G67" s="15"/>
      <c r="H67" s="5" t="str">
        <f t="shared" si="9"/>
        <v>-</v>
      </c>
      <c r="I67" s="5" t="str">
        <f t="shared" si="3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8"/>
        <v> --</v>
      </c>
      <c r="D68" s="15"/>
      <c r="E68" s="15"/>
      <c r="F68" s="15"/>
      <c r="G68" s="15"/>
      <c r="H68" s="5" t="str">
        <f t="shared" si="9"/>
        <v>-</v>
      </c>
      <c r="I68" s="5" t="str">
        <f t="shared" si="3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8"/>
        <v> --</v>
      </c>
      <c r="D69" s="15"/>
      <c r="E69" s="15"/>
      <c r="F69" s="15"/>
      <c r="G69" s="15"/>
      <c r="H69" s="5" t="str">
        <f t="shared" si="9"/>
        <v>-</v>
      </c>
      <c r="I69" s="5" t="str">
        <f t="shared" si="3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8"/>
        <v> --</v>
      </c>
      <c r="D70" s="15"/>
      <c r="E70" s="15"/>
      <c r="F70" s="15"/>
      <c r="G70" s="15"/>
      <c r="H70" s="5" t="str">
        <f t="shared" si="9"/>
        <v>-</v>
      </c>
      <c r="I70" s="5" t="str">
        <f t="shared" si="3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8"/>
        <v> --</v>
      </c>
      <c r="D71" s="15"/>
      <c r="E71" s="15"/>
      <c r="F71" s="15"/>
      <c r="G71" s="15"/>
      <c r="H71" s="5" t="str">
        <f t="shared" si="9"/>
        <v>-</v>
      </c>
      <c r="I71" s="5" t="str">
        <f t="shared" si="3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8"/>
        <v> --</v>
      </c>
      <c r="D72" s="15"/>
      <c r="E72" s="15"/>
      <c r="F72" s="15"/>
      <c r="G72" s="15"/>
      <c r="H72" s="5" t="str">
        <f t="shared" si="9"/>
        <v>-</v>
      </c>
      <c r="I72" s="5" t="str">
        <f t="shared" si="3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8"/>
        <v> --</v>
      </c>
      <c r="D73" s="15"/>
      <c r="E73" s="15"/>
      <c r="F73" s="15"/>
      <c r="G73" s="15"/>
      <c r="H73" s="5" t="str">
        <f t="shared" si="9"/>
        <v>-</v>
      </c>
      <c r="I73" s="5" t="str">
        <f t="shared" si="3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8"/>
        <v> --</v>
      </c>
      <c r="D74" s="15"/>
      <c r="E74" s="15"/>
      <c r="F74" s="15"/>
      <c r="G74" s="15"/>
      <c r="H74" s="5" t="str">
        <f t="shared" si="9"/>
        <v>-</v>
      </c>
      <c r="I74" s="5" t="str">
        <f t="shared" si="3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8"/>
        <v> --</v>
      </c>
      <c r="D75" s="15"/>
      <c r="E75" s="15"/>
      <c r="F75" s="15"/>
      <c r="G75" s="15"/>
      <c r="H75" s="5" t="str">
        <f t="shared" si="9"/>
        <v>-</v>
      </c>
      <c r="I75" s="5" t="str">
        <f t="shared" si="3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8"/>
        <v> --</v>
      </c>
      <c r="D76" s="15"/>
      <c r="E76" s="15"/>
      <c r="F76" s="15"/>
      <c r="G76" s="15"/>
      <c r="H76" s="5" t="str">
        <f t="shared" si="9"/>
        <v>-</v>
      </c>
      <c r="I76" s="5" t="str">
        <f t="shared" si="3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8"/>
        <v> --</v>
      </c>
      <c r="D77" s="15"/>
      <c r="E77" s="15"/>
      <c r="F77" s="15"/>
      <c r="G77" s="15"/>
      <c r="H77" s="5" t="str">
        <f t="shared" si="9"/>
        <v>-</v>
      </c>
      <c r="I77" s="5" t="str">
        <f t="shared" si="3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8"/>
        <v> --</v>
      </c>
      <c r="D78" s="15"/>
      <c r="E78" s="15"/>
      <c r="F78" s="15"/>
      <c r="G78" s="15"/>
      <c r="H78" s="5" t="str">
        <f t="shared" si="9"/>
        <v>-</v>
      </c>
      <c r="I78" s="5" t="str">
        <f aca="true" t="shared" si="10" ref="I78:I141">VLOOKUP(G78,AgeList,3,FALSE)</f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8"/>
        <v> --</v>
      </c>
      <c r="D79" s="15"/>
      <c r="E79" s="15"/>
      <c r="F79" s="15"/>
      <c r="G79" s="15"/>
      <c r="H79" s="5" t="str">
        <f t="shared" si="9"/>
        <v>-</v>
      </c>
      <c r="I79" s="5" t="str">
        <f t="shared" si="10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8"/>
        <v> --</v>
      </c>
      <c r="D80" s="15"/>
      <c r="E80" s="15"/>
      <c r="F80" s="15"/>
      <c r="G80" s="15"/>
      <c r="H80" s="5" t="str">
        <f t="shared" si="9"/>
        <v>-</v>
      </c>
      <c r="I80" s="5" t="str">
        <f t="shared" si="10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8"/>
        <v> --</v>
      </c>
      <c r="D81" s="15"/>
      <c r="E81" s="15"/>
      <c r="F81" s="15"/>
      <c r="G81" s="15"/>
      <c r="H81" s="5" t="str">
        <f t="shared" si="9"/>
        <v>-</v>
      </c>
      <c r="I81" s="5" t="str">
        <f t="shared" si="10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8"/>
        <v> --</v>
      </c>
      <c r="D82" s="15"/>
      <c r="E82" s="15"/>
      <c r="F82" s="15"/>
      <c r="G82" s="15"/>
      <c r="H82" s="5" t="str">
        <f t="shared" si="9"/>
        <v>-</v>
      </c>
      <c r="I82" s="5" t="str">
        <f t="shared" si="10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8"/>
        <v> --</v>
      </c>
      <c r="D83" s="15"/>
      <c r="E83" s="15"/>
      <c r="F83" s="15"/>
      <c r="G83" s="15"/>
      <c r="H83" s="5" t="str">
        <f t="shared" si="9"/>
        <v>-</v>
      </c>
      <c r="I83" s="5" t="str">
        <f t="shared" si="10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8"/>
        <v> --</v>
      </c>
      <c r="D84" s="15"/>
      <c r="E84" s="15"/>
      <c r="F84" s="15"/>
      <c r="G84" s="15"/>
      <c r="H84" s="5" t="str">
        <f t="shared" si="9"/>
        <v>-</v>
      </c>
      <c r="I84" s="5" t="str">
        <f t="shared" si="10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8"/>
        <v> --</v>
      </c>
      <c r="D85" s="15"/>
      <c r="E85" s="15"/>
      <c r="F85" s="15"/>
      <c r="G85" s="15"/>
      <c r="H85" s="5" t="str">
        <f t="shared" si="9"/>
        <v>-</v>
      </c>
      <c r="I85" s="5" t="str">
        <f t="shared" si="10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8"/>
        <v> --</v>
      </c>
      <c r="D86" s="15"/>
      <c r="E86" s="15"/>
      <c r="F86" s="15"/>
      <c r="G86" s="15"/>
      <c r="H86" s="5" t="str">
        <f t="shared" si="9"/>
        <v>-</v>
      </c>
      <c r="I86" s="5" t="str">
        <f t="shared" si="10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8"/>
        <v> --</v>
      </c>
      <c r="D87" s="15"/>
      <c r="E87" s="15"/>
      <c r="F87" s="15"/>
      <c r="G87" s="15"/>
      <c r="H87" s="5" t="str">
        <f t="shared" si="9"/>
        <v>-</v>
      </c>
      <c r="I87" s="5" t="str">
        <f t="shared" si="10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8"/>
        <v> --</v>
      </c>
      <c r="D88" s="15"/>
      <c r="E88" s="15"/>
      <c r="F88" s="15"/>
      <c r="G88" s="15"/>
      <c r="H88" s="5" t="str">
        <f t="shared" si="9"/>
        <v>-</v>
      </c>
      <c r="I88" s="5" t="str">
        <f t="shared" si="10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t="shared" si="8"/>
        <v> --</v>
      </c>
      <c r="D89" s="15"/>
      <c r="E89" s="15"/>
      <c r="F89" s="15"/>
      <c r="G89" s="15"/>
      <c r="H89" s="5" t="str">
        <f t="shared" si="9"/>
        <v>-</v>
      </c>
      <c r="I89" s="5" t="str">
        <f t="shared" si="10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8"/>
        <v> --</v>
      </c>
      <c r="D90" s="15"/>
      <c r="E90" s="15"/>
      <c r="F90" s="15"/>
      <c r="G90" s="15"/>
      <c r="H90" s="5" t="str">
        <f t="shared" si="9"/>
        <v>-</v>
      </c>
      <c r="I90" s="5" t="str">
        <f t="shared" si="10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8"/>
        <v> --</v>
      </c>
      <c r="D91" s="15"/>
      <c r="E91" s="15"/>
      <c r="F91" s="15"/>
      <c r="G91" s="15"/>
      <c r="H91" s="5" t="str">
        <f t="shared" si="9"/>
        <v>-</v>
      </c>
      <c r="I91" s="5" t="str">
        <f t="shared" si="10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8"/>
        <v> --</v>
      </c>
      <c r="D92" s="15"/>
      <c r="E92" s="15"/>
      <c r="F92" s="15"/>
      <c r="G92" s="15"/>
      <c r="H92" s="5" t="str">
        <f t="shared" si="9"/>
        <v>-</v>
      </c>
      <c r="I92" s="5" t="str">
        <f t="shared" si="10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8"/>
        <v> --</v>
      </c>
      <c r="D93" s="15"/>
      <c r="E93" s="15"/>
      <c r="F93" s="15"/>
      <c r="G93" s="15"/>
      <c r="H93" s="5" t="str">
        <f t="shared" si="9"/>
        <v>-</v>
      </c>
      <c r="I93" s="5" t="str">
        <f t="shared" si="10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8"/>
        <v> --</v>
      </c>
      <c r="D94" s="15"/>
      <c r="E94" s="15"/>
      <c r="F94" s="15"/>
      <c r="G94" s="15"/>
      <c r="H94" s="5" t="str">
        <f t="shared" si="9"/>
        <v>-</v>
      </c>
      <c r="I94" s="5" t="str">
        <f t="shared" si="10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8"/>
        <v> --</v>
      </c>
      <c r="D95" s="15"/>
      <c r="E95" s="15"/>
      <c r="F95" s="15"/>
      <c r="G95" s="15"/>
      <c r="H95" s="5" t="str">
        <f t="shared" si="9"/>
        <v>-</v>
      </c>
      <c r="I95" s="5" t="str">
        <f t="shared" si="10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8"/>
        <v> --</v>
      </c>
      <c r="D96" s="15"/>
      <c r="E96" s="15"/>
      <c r="F96" s="15"/>
      <c r="G96" s="15"/>
      <c r="H96" s="5" t="str">
        <f t="shared" si="9"/>
        <v>-</v>
      </c>
      <c r="I96" s="5" t="str">
        <f t="shared" si="10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8"/>
        <v> --</v>
      </c>
      <c r="D97" s="15"/>
      <c r="E97" s="15"/>
      <c r="F97" s="15"/>
      <c r="G97" s="15"/>
      <c r="H97" s="5" t="str">
        <f t="shared" si="9"/>
        <v>-</v>
      </c>
      <c r="I97" s="5" t="str">
        <f t="shared" si="10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8"/>
        <v> --</v>
      </c>
      <c r="D98" s="15"/>
      <c r="E98" s="15"/>
      <c r="F98" s="15"/>
      <c r="G98" s="15"/>
      <c r="H98" s="5" t="str">
        <f t="shared" si="9"/>
        <v>-</v>
      </c>
      <c r="I98" s="5" t="str">
        <f t="shared" si="10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8"/>
        <v> --</v>
      </c>
      <c r="D99" s="15"/>
      <c r="E99" s="15"/>
      <c r="F99" s="15"/>
      <c r="G99" s="15"/>
      <c r="H99" s="5" t="str">
        <f t="shared" si="9"/>
        <v>-</v>
      </c>
      <c r="I99" s="5" t="str">
        <f t="shared" si="10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8"/>
        <v> --</v>
      </c>
      <c r="D100" s="15"/>
      <c r="E100" s="15"/>
      <c r="F100" s="15"/>
      <c r="G100" s="15"/>
      <c r="H100" s="5" t="str">
        <f t="shared" si="9"/>
        <v>-</v>
      </c>
      <c r="I100" s="5" t="str">
        <f t="shared" si="10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8"/>
        <v> --</v>
      </c>
      <c r="D101" s="15"/>
      <c r="E101" s="15"/>
      <c r="F101" s="15"/>
      <c r="G101" s="15"/>
      <c r="H101" s="5" t="str">
        <f t="shared" si="9"/>
        <v>-</v>
      </c>
      <c r="I101" s="5" t="str">
        <f t="shared" si="10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8"/>
        <v> --</v>
      </c>
      <c r="D102" s="15"/>
      <c r="E102" s="15"/>
      <c r="F102" s="15"/>
      <c r="G102" s="15"/>
      <c r="H102" s="5" t="str">
        <f t="shared" si="9"/>
        <v>-</v>
      </c>
      <c r="I102" s="5" t="str">
        <f t="shared" si="10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8"/>
        <v> --</v>
      </c>
      <c r="D103" s="15"/>
      <c r="E103" s="15"/>
      <c r="F103" s="15"/>
      <c r="G103" s="15"/>
      <c r="H103" s="5" t="str">
        <f t="shared" si="9"/>
        <v>-</v>
      </c>
      <c r="I103" s="5" t="str">
        <f t="shared" si="10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8"/>
        <v> --</v>
      </c>
      <c r="D104" s="15"/>
      <c r="E104" s="15"/>
      <c r="F104" s="15"/>
      <c r="G104" s="15"/>
      <c r="H104" s="5" t="str">
        <f t="shared" si="9"/>
        <v>-</v>
      </c>
      <c r="I104" s="5" t="str">
        <f t="shared" si="10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8"/>
        <v> --</v>
      </c>
      <c r="D105" s="15"/>
      <c r="E105" s="15"/>
      <c r="F105" s="15"/>
      <c r="G105" s="15"/>
      <c r="H105" s="5" t="str">
        <f t="shared" si="9"/>
        <v>-</v>
      </c>
      <c r="I105" s="5" t="str">
        <f t="shared" si="10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8"/>
        <v> --</v>
      </c>
      <c r="D106" s="15"/>
      <c r="E106" s="15"/>
      <c r="F106" s="15"/>
      <c r="G106" s="15"/>
      <c r="H106" s="5" t="str">
        <f t="shared" si="9"/>
        <v>-</v>
      </c>
      <c r="I106" s="5" t="str">
        <f t="shared" si="10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8"/>
        <v> --</v>
      </c>
      <c r="D107" s="15"/>
      <c r="E107" s="15"/>
      <c r="F107" s="15"/>
      <c r="G107" s="15"/>
      <c r="H107" s="5" t="str">
        <f t="shared" si="9"/>
        <v>-</v>
      </c>
      <c r="I107" s="5" t="str">
        <f t="shared" si="10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8"/>
        <v> --</v>
      </c>
      <c r="D108" s="15"/>
      <c r="E108" s="15"/>
      <c r="F108" s="15"/>
      <c r="G108" s="15"/>
      <c r="H108" s="5" t="str">
        <f t="shared" si="9"/>
        <v>-</v>
      </c>
      <c r="I108" s="5" t="str">
        <f t="shared" si="10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8"/>
        <v> --</v>
      </c>
      <c r="D109" s="15"/>
      <c r="E109" s="15"/>
      <c r="F109" s="15"/>
      <c r="G109" s="15"/>
      <c r="H109" s="5" t="str">
        <f t="shared" si="9"/>
        <v>-</v>
      </c>
      <c r="I109" s="5" t="str">
        <f t="shared" si="10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aca="true" t="shared" si="11" ref="C110:C173">VLOOKUP(B110,VarList,2,FALSE)</f>
        <v> --</v>
      </c>
      <c r="D110" s="15"/>
      <c r="E110" s="15"/>
      <c r="F110" s="15"/>
      <c r="G110" s="15"/>
      <c r="H110" s="5" t="str">
        <f aca="true" t="shared" si="12" ref="H110:H173">VLOOKUP(G110,AgeList,2,FALSE)</f>
        <v>-</v>
      </c>
      <c r="I110" s="5" t="str">
        <f t="shared" si="10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11"/>
        <v> --</v>
      </c>
      <c r="D111" s="15"/>
      <c r="E111" s="15"/>
      <c r="F111" s="15"/>
      <c r="G111" s="15"/>
      <c r="H111" s="5" t="str">
        <f t="shared" si="12"/>
        <v>-</v>
      </c>
      <c r="I111" s="5" t="str">
        <f t="shared" si="10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11"/>
        <v> --</v>
      </c>
      <c r="D112" s="15"/>
      <c r="E112" s="15"/>
      <c r="F112" s="15"/>
      <c r="G112" s="15"/>
      <c r="H112" s="5" t="str">
        <f t="shared" si="12"/>
        <v>-</v>
      </c>
      <c r="I112" s="5" t="str">
        <f t="shared" si="10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11"/>
        <v> --</v>
      </c>
      <c r="D113" s="15"/>
      <c r="E113" s="15"/>
      <c r="F113" s="15"/>
      <c r="G113" s="15"/>
      <c r="H113" s="5" t="str">
        <f t="shared" si="12"/>
        <v>-</v>
      </c>
      <c r="I113" s="5" t="str">
        <f t="shared" si="10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11"/>
        <v> --</v>
      </c>
      <c r="D114" s="15"/>
      <c r="E114" s="15"/>
      <c r="F114" s="15"/>
      <c r="G114" s="15"/>
      <c r="H114" s="5" t="str">
        <f t="shared" si="12"/>
        <v>-</v>
      </c>
      <c r="I114" s="5" t="str">
        <f t="shared" si="10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11"/>
        <v> --</v>
      </c>
      <c r="D115" s="15"/>
      <c r="E115" s="15"/>
      <c r="F115" s="15"/>
      <c r="G115" s="15"/>
      <c r="H115" s="5" t="str">
        <f t="shared" si="12"/>
        <v>-</v>
      </c>
      <c r="I115" s="5" t="str">
        <f t="shared" si="10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11"/>
        <v> --</v>
      </c>
      <c r="D116" s="15"/>
      <c r="E116" s="15"/>
      <c r="F116" s="15"/>
      <c r="G116" s="15"/>
      <c r="H116" s="5" t="str">
        <f t="shared" si="12"/>
        <v>-</v>
      </c>
      <c r="I116" s="5" t="str">
        <f t="shared" si="10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11"/>
        <v> --</v>
      </c>
      <c r="D117" s="15"/>
      <c r="E117" s="15"/>
      <c r="F117" s="15"/>
      <c r="G117" s="15"/>
      <c r="H117" s="5" t="str">
        <f t="shared" si="12"/>
        <v>-</v>
      </c>
      <c r="I117" s="5" t="str">
        <f t="shared" si="10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11"/>
        <v> --</v>
      </c>
      <c r="D118" s="15"/>
      <c r="E118" s="15"/>
      <c r="F118" s="15"/>
      <c r="G118" s="15"/>
      <c r="H118" s="5" t="str">
        <f t="shared" si="12"/>
        <v>-</v>
      </c>
      <c r="I118" s="5" t="str">
        <f t="shared" si="10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11"/>
        <v> --</v>
      </c>
      <c r="D119" s="15"/>
      <c r="E119" s="15"/>
      <c r="F119" s="15"/>
      <c r="G119" s="15"/>
      <c r="H119" s="5" t="str">
        <f t="shared" si="12"/>
        <v>-</v>
      </c>
      <c r="I119" s="5" t="str">
        <f t="shared" si="10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11"/>
        <v> --</v>
      </c>
      <c r="D120" s="15"/>
      <c r="E120" s="15"/>
      <c r="F120" s="15"/>
      <c r="G120" s="15"/>
      <c r="H120" s="5" t="str">
        <f t="shared" si="12"/>
        <v>-</v>
      </c>
      <c r="I120" s="5" t="str">
        <f t="shared" si="10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11"/>
        <v> --</v>
      </c>
      <c r="D121" s="15"/>
      <c r="E121" s="15"/>
      <c r="F121" s="15"/>
      <c r="G121" s="15"/>
      <c r="H121" s="5" t="str">
        <f t="shared" si="12"/>
        <v>-</v>
      </c>
      <c r="I121" s="5" t="str">
        <f t="shared" si="10"/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11"/>
        <v> --</v>
      </c>
      <c r="D122" s="15"/>
      <c r="E122" s="15"/>
      <c r="F122" s="15"/>
      <c r="G122" s="15"/>
      <c r="H122" s="5" t="str">
        <f t="shared" si="12"/>
        <v>-</v>
      </c>
      <c r="I122" s="5" t="str">
        <f t="shared" si="10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11"/>
        <v> --</v>
      </c>
      <c r="D123" s="15"/>
      <c r="E123" s="15"/>
      <c r="F123" s="15"/>
      <c r="G123" s="15"/>
      <c r="H123" s="5" t="str">
        <f t="shared" si="12"/>
        <v>-</v>
      </c>
      <c r="I123" s="5" t="str">
        <f t="shared" si="10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11"/>
        <v> --</v>
      </c>
      <c r="D124" s="15"/>
      <c r="E124" s="15"/>
      <c r="F124" s="15"/>
      <c r="G124" s="15"/>
      <c r="H124" s="5" t="str">
        <f t="shared" si="12"/>
        <v>-</v>
      </c>
      <c r="I124" s="5" t="str">
        <f t="shared" si="10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11"/>
        <v> --</v>
      </c>
      <c r="D125" s="15"/>
      <c r="E125" s="15"/>
      <c r="F125" s="15"/>
      <c r="G125" s="15"/>
      <c r="H125" s="5" t="str">
        <f t="shared" si="12"/>
        <v>-</v>
      </c>
      <c r="I125" s="5" t="str">
        <f t="shared" si="10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11"/>
        <v> --</v>
      </c>
      <c r="D126" s="15"/>
      <c r="E126" s="15"/>
      <c r="F126" s="15"/>
      <c r="G126" s="15"/>
      <c r="H126" s="5" t="str">
        <f t="shared" si="12"/>
        <v>-</v>
      </c>
      <c r="I126" s="5" t="str">
        <f t="shared" si="10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11"/>
        <v> --</v>
      </c>
      <c r="D127" s="15"/>
      <c r="E127" s="15"/>
      <c r="F127" s="15"/>
      <c r="G127" s="15"/>
      <c r="H127" s="5" t="str">
        <f t="shared" si="12"/>
        <v>-</v>
      </c>
      <c r="I127" s="5" t="str">
        <f t="shared" si="10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11"/>
        <v> --</v>
      </c>
      <c r="D128" s="15"/>
      <c r="E128" s="15"/>
      <c r="F128" s="15"/>
      <c r="G128" s="15"/>
      <c r="H128" s="5" t="str">
        <f t="shared" si="12"/>
        <v>-</v>
      </c>
      <c r="I128" s="5" t="str">
        <f t="shared" si="10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11"/>
        <v> --</v>
      </c>
      <c r="D129" s="15"/>
      <c r="E129" s="15"/>
      <c r="F129" s="15"/>
      <c r="G129" s="15"/>
      <c r="H129" s="5" t="str">
        <f t="shared" si="12"/>
        <v>-</v>
      </c>
      <c r="I129" s="5" t="str">
        <f t="shared" si="10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11"/>
        <v> --</v>
      </c>
      <c r="D130" s="15"/>
      <c r="E130" s="15"/>
      <c r="F130" s="15"/>
      <c r="G130" s="15"/>
      <c r="H130" s="5" t="str">
        <f t="shared" si="12"/>
        <v>-</v>
      </c>
      <c r="I130" s="5" t="str">
        <f t="shared" si="10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11"/>
        <v> --</v>
      </c>
      <c r="D131" s="15"/>
      <c r="E131" s="15"/>
      <c r="F131" s="15"/>
      <c r="G131" s="15"/>
      <c r="H131" s="5" t="str">
        <f t="shared" si="12"/>
        <v>-</v>
      </c>
      <c r="I131" s="5" t="str">
        <f t="shared" si="10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11"/>
        <v> --</v>
      </c>
      <c r="D132" s="15"/>
      <c r="E132" s="15"/>
      <c r="F132" s="15"/>
      <c r="G132" s="15"/>
      <c r="H132" s="5" t="str">
        <f t="shared" si="12"/>
        <v>-</v>
      </c>
      <c r="I132" s="5" t="str">
        <f t="shared" si="10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11"/>
        <v> --</v>
      </c>
      <c r="D133" s="15"/>
      <c r="E133" s="15"/>
      <c r="F133" s="15"/>
      <c r="G133" s="15"/>
      <c r="H133" s="5" t="str">
        <f t="shared" si="12"/>
        <v>-</v>
      </c>
      <c r="I133" s="5" t="str">
        <f t="shared" si="10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11"/>
        <v> --</v>
      </c>
      <c r="D134" s="15"/>
      <c r="E134" s="15"/>
      <c r="F134" s="15"/>
      <c r="G134" s="15"/>
      <c r="H134" s="5" t="str">
        <f t="shared" si="12"/>
        <v>-</v>
      </c>
      <c r="I134" s="5" t="str">
        <f t="shared" si="10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11"/>
        <v> --</v>
      </c>
      <c r="D135" s="15"/>
      <c r="E135" s="15"/>
      <c r="F135" s="15"/>
      <c r="G135" s="15"/>
      <c r="H135" s="5" t="str">
        <f t="shared" si="12"/>
        <v>-</v>
      </c>
      <c r="I135" s="5" t="str">
        <f t="shared" si="10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11"/>
        <v> --</v>
      </c>
      <c r="D136" s="15"/>
      <c r="E136" s="15"/>
      <c r="F136" s="15"/>
      <c r="G136" s="15"/>
      <c r="H136" s="5" t="str">
        <f t="shared" si="12"/>
        <v>-</v>
      </c>
      <c r="I136" s="5" t="str">
        <f t="shared" si="10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11"/>
        <v> --</v>
      </c>
      <c r="D137" s="15"/>
      <c r="E137" s="15"/>
      <c r="F137" s="15"/>
      <c r="G137" s="15"/>
      <c r="H137" s="5" t="str">
        <f t="shared" si="12"/>
        <v>-</v>
      </c>
      <c r="I137" s="5" t="str">
        <f t="shared" si="10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11"/>
        <v> --</v>
      </c>
      <c r="D138" s="15"/>
      <c r="E138" s="15"/>
      <c r="F138" s="15"/>
      <c r="G138" s="15"/>
      <c r="H138" s="5" t="str">
        <f t="shared" si="12"/>
        <v>-</v>
      </c>
      <c r="I138" s="5" t="str">
        <f t="shared" si="10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11"/>
        <v> --</v>
      </c>
      <c r="D139" s="15"/>
      <c r="E139" s="15"/>
      <c r="F139" s="15"/>
      <c r="G139" s="15"/>
      <c r="H139" s="5" t="str">
        <f t="shared" si="12"/>
        <v>-</v>
      </c>
      <c r="I139" s="5" t="str">
        <f t="shared" si="10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11"/>
        <v> --</v>
      </c>
      <c r="D140" s="15"/>
      <c r="E140" s="15"/>
      <c r="F140" s="15"/>
      <c r="G140" s="15"/>
      <c r="H140" s="5" t="str">
        <f t="shared" si="12"/>
        <v>-</v>
      </c>
      <c r="I140" s="5" t="str">
        <f t="shared" si="10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11"/>
        <v> --</v>
      </c>
      <c r="D141" s="15"/>
      <c r="E141" s="15"/>
      <c r="F141" s="15"/>
      <c r="G141" s="15"/>
      <c r="H141" s="5" t="str">
        <f t="shared" si="12"/>
        <v>-</v>
      </c>
      <c r="I141" s="5" t="str">
        <f t="shared" si="10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11"/>
        <v> --</v>
      </c>
      <c r="D142" s="15"/>
      <c r="E142" s="15"/>
      <c r="F142" s="15"/>
      <c r="G142" s="15"/>
      <c r="H142" s="5" t="str">
        <f t="shared" si="12"/>
        <v>-</v>
      </c>
      <c r="I142" s="5" t="str">
        <f aca="true" t="shared" si="13" ref="I142:I205">VLOOKUP(G142,AgeList,3,FALSE)</f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11"/>
        <v> --</v>
      </c>
      <c r="D143" s="15"/>
      <c r="E143" s="15"/>
      <c r="F143" s="15"/>
      <c r="G143" s="15"/>
      <c r="H143" s="5" t="str">
        <f t="shared" si="12"/>
        <v>-</v>
      </c>
      <c r="I143" s="5" t="str">
        <f t="shared" si="13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11"/>
        <v> --</v>
      </c>
      <c r="D144" s="15"/>
      <c r="E144" s="15"/>
      <c r="F144" s="15"/>
      <c r="G144" s="15"/>
      <c r="H144" s="5" t="str">
        <f t="shared" si="12"/>
        <v>-</v>
      </c>
      <c r="I144" s="5" t="str">
        <f t="shared" si="13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11"/>
        <v> --</v>
      </c>
      <c r="D145" s="15"/>
      <c r="E145" s="15"/>
      <c r="F145" s="15"/>
      <c r="G145" s="15"/>
      <c r="H145" s="5" t="str">
        <f t="shared" si="12"/>
        <v>-</v>
      </c>
      <c r="I145" s="5" t="str">
        <f t="shared" si="13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11"/>
        <v> --</v>
      </c>
      <c r="D146" s="15"/>
      <c r="E146" s="15"/>
      <c r="F146" s="15"/>
      <c r="G146" s="15"/>
      <c r="H146" s="5" t="str">
        <f t="shared" si="12"/>
        <v>-</v>
      </c>
      <c r="I146" s="5" t="str">
        <f t="shared" si="13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11"/>
        <v> --</v>
      </c>
      <c r="D147" s="15"/>
      <c r="E147" s="15"/>
      <c r="F147" s="15"/>
      <c r="G147" s="15"/>
      <c r="H147" s="5" t="str">
        <f t="shared" si="12"/>
        <v>-</v>
      </c>
      <c r="I147" s="5" t="str">
        <f t="shared" si="13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11"/>
        <v> --</v>
      </c>
      <c r="D148" s="15"/>
      <c r="E148" s="15"/>
      <c r="F148" s="15"/>
      <c r="G148" s="15"/>
      <c r="H148" s="5" t="str">
        <f t="shared" si="12"/>
        <v>-</v>
      </c>
      <c r="I148" s="5" t="str">
        <f t="shared" si="13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11"/>
        <v> --</v>
      </c>
      <c r="D149" s="15"/>
      <c r="E149" s="15"/>
      <c r="F149" s="15"/>
      <c r="G149" s="15"/>
      <c r="H149" s="5" t="str">
        <f t="shared" si="12"/>
        <v>-</v>
      </c>
      <c r="I149" s="5" t="str">
        <f t="shared" si="13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11"/>
        <v> --</v>
      </c>
      <c r="D150" s="15"/>
      <c r="E150" s="15"/>
      <c r="F150" s="15"/>
      <c r="G150" s="15"/>
      <c r="H150" s="5" t="str">
        <f t="shared" si="12"/>
        <v>-</v>
      </c>
      <c r="I150" s="5" t="str">
        <f t="shared" si="13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11"/>
        <v> --</v>
      </c>
      <c r="D151" s="15"/>
      <c r="E151" s="15"/>
      <c r="F151" s="15"/>
      <c r="G151" s="15"/>
      <c r="H151" s="5" t="str">
        <f t="shared" si="12"/>
        <v>-</v>
      </c>
      <c r="I151" s="5" t="str">
        <f t="shared" si="13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11"/>
        <v> --</v>
      </c>
      <c r="D152" s="15"/>
      <c r="E152" s="15"/>
      <c r="F152" s="15"/>
      <c r="G152" s="15"/>
      <c r="H152" s="5" t="str">
        <f t="shared" si="12"/>
        <v>-</v>
      </c>
      <c r="I152" s="5" t="str">
        <f t="shared" si="13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t="shared" si="11"/>
        <v> --</v>
      </c>
      <c r="D153" s="15"/>
      <c r="E153" s="15"/>
      <c r="F153" s="15"/>
      <c r="G153" s="15"/>
      <c r="H153" s="5" t="str">
        <f t="shared" si="12"/>
        <v>-</v>
      </c>
      <c r="I153" s="5" t="str">
        <f t="shared" si="13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11"/>
        <v> --</v>
      </c>
      <c r="D154" s="15"/>
      <c r="E154" s="15"/>
      <c r="F154" s="15"/>
      <c r="G154" s="15"/>
      <c r="H154" s="5" t="str">
        <f t="shared" si="12"/>
        <v>-</v>
      </c>
      <c r="I154" s="5" t="str">
        <f t="shared" si="13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11"/>
        <v> --</v>
      </c>
      <c r="D155" s="15"/>
      <c r="E155" s="15"/>
      <c r="F155" s="15"/>
      <c r="G155" s="15"/>
      <c r="H155" s="5" t="str">
        <f t="shared" si="12"/>
        <v>-</v>
      </c>
      <c r="I155" s="5" t="str">
        <f t="shared" si="13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11"/>
        <v> --</v>
      </c>
      <c r="D156" s="15"/>
      <c r="E156" s="15"/>
      <c r="F156" s="15"/>
      <c r="G156" s="15"/>
      <c r="H156" s="5" t="str">
        <f t="shared" si="12"/>
        <v>-</v>
      </c>
      <c r="I156" s="5" t="str">
        <f t="shared" si="13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11"/>
        <v> --</v>
      </c>
      <c r="D157" s="15"/>
      <c r="E157" s="15"/>
      <c r="F157" s="15"/>
      <c r="G157" s="15"/>
      <c r="H157" s="5" t="str">
        <f t="shared" si="12"/>
        <v>-</v>
      </c>
      <c r="I157" s="5" t="str">
        <f t="shared" si="13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11"/>
        <v> --</v>
      </c>
      <c r="D158" s="15"/>
      <c r="E158" s="15"/>
      <c r="F158" s="15"/>
      <c r="G158" s="15"/>
      <c r="H158" s="5" t="str">
        <f t="shared" si="12"/>
        <v>-</v>
      </c>
      <c r="I158" s="5" t="str">
        <f t="shared" si="13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11"/>
        <v> --</v>
      </c>
      <c r="D159" s="15"/>
      <c r="E159" s="15"/>
      <c r="F159" s="15"/>
      <c r="G159" s="15"/>
      <c r="H159" s="5" t="str">
        <f t="shared" si="12"/>
        <v>-</v>
      </c>
      <c r="I159" s="5" t="str">
        <f t="shared" si="13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11"/>
        <v> --</v>
      </c>
      <c r="D160" s="15"/>
      <c r="E160" s="15"/>
      <c r="F160" s="15"/>
      <c r="G160" s="15"/>
      <c r="H160" s="5" t="str">
        <f t="shared" si="12"/>
        <v>-</v>
      </c>
      <c r="I160" s="5" t="str">
        <f t="shared" si="13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11"/>
        <v> --</v>
      </c>
      <c r="D161" s="15"/>
      <c r="E161" s="15"/>
      <c r="F161" s="15"/>
      <c r="G161" s="15"/>
      <c r="H161" s="5" t="str">
        <f t="shared" si="12"/>
        <v>-</v>
      </c>
      <c r="I161" s="5" t="str">
        <f t="shared" si="13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11"/>
        <v> --</v>
      </c>
      <c r="D162" s="15"/>
      <c r="E162" s="15"/>
      <c r="F162" s="15"/>
      <c r="G162" s="15"/>
      <c r="H162" s="5" t="str">
        <f t="shared" si="12"/>
        <v>-</v>
      </c>
      <c r="I162" s="5" t="str">
        <f t="shared" si="13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11"/>
        <v> --</v>
      </c>
      <c r="D163" s="15"/>
      <c r="E163" s="15"/>
      <c r="F163" s="15"/>
      <c r="G163" s="15"/>
      <c r="H163" s="5" t="str">
        <f t="shared" si="12"/>
        <v>-</v>
      </c>
      <c r="I163" s="5" t="str">
        <f t="shared" si="13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11"/>
        <v> --</v>
      </c>
      <c r="D164" s="15"/>
      <c r="E164" s="15"/>
      <c r="F164" s="15"/>
      <c r="G164" s="15"/>
      <c r="H164" s="5" t="str">
        <f t="shared" si="12"/>
        <v>-</v>
      </c>
      <c r="I164" s="5" t="str">
        <f t="shared" si="13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11"/>
        <v> --</v>
      </c>
      <c r="D165" s="15"/>
      <c r="E165" s="15"/>
      <c r="F165" s="15"/>
      <c r="G165" s="15"/>
      <c r="H165" s="5" t="str">
        <f t="shared" si="12"/>
        <v>-</v>
      </c>
      <c r="I165" s="5" t="str">
        <f t="shared" si="13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11"/>
        <v> --</v>
      </c>
      <c r="D166" s="15"/>
      <c r="E166" s="15"/>
      <c r="F166" s="15"/>
      <c r="G166" s="15"/>
      <c r="H166" s="5" t="str">
        <f t="shared" si="12"/>
        <v>-</v>
      </c>
      <c r="I166" s="5" t="str">
        <f t="shared" si="13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11"/>
        <v> --</v>
      </c>
      <c r="D167" s="15"/>
      <c r="E167" s="15"/>
      <c r="F167" s="15"/>
      <c r="G167" s="15"/>
      <c r="H167" s="5" t="str">
        <f t="shared" si="12"/>
        <v>-</v>
      </c>
      <c r="I167" s="5" t="str">
        <f t="shared" si="13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11"/>
        <v> --</v>
      </c>
      <c r="D168" s="15"/>
      <c r="E168" s="15"/>
      <c r="F168" s="15"/>
      <c r="G168" s="15"/>
      <c r="H168" s="5" t="str">
        <f t="shared" si="12"/>
        <v>-</v>
      </c>
      <c r="I168" s="5" t="str">
        <f t="shared" si="13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11"/>
        <v> --</v>
      </c>
      <c r="D169" s="15"/>
      <c r="E169" s="15"/>
      <c r="F169" s="15"/>
      <c r="G169" s="15"/>
      <c r="H169" s="5" t="str">
        <f t="shared" si="12"/>
        <v>-</v>
      </c>
      <c r="I169" s="5" t="str">
        <f t="shared" si="13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11"/>
        <v> --</v>
      </c>
      <c r="D170" s="15"/>
      <c r="E170" s="15"/>
      <c r="F170" s="15"/>
      <c r="G170" s="15"/>
      <c r="H170" s="5" t="str">
        <f t="shared" si="12"/>
        <v>-</v>
      </c>
      <c r="I170" s="5" t="str">
        <f t="shared" si="13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11"/>
        <v> --</v>
      </c>
      <c r="D171" s="15"/>
      <c r="E171" s="15"/>
      <c r="F171" s="15"/>
      <c r="G171" s="15"/>
      <c r="H171" s="5" t="str">
        <f t="shared" si="12"/>
        <v>-</v>
      </c>
      <c r="I171" s="5" t="str">
        <f t="shared" si="13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11"/>
        <v> --</v>
      </c>
      <c r="D172" s="15"/>
      <c r="E172" s="15"/>
      <c r="F172" s="15"/>
      <c r="G172" s="15"/>
      <c r="H172" s="5" t="str">
        <f t="shared" si="12"/>
        <v>-</v>
      </c>
      <c r="I172" s="5" t="str">
        <f t="shared" si="13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11"/>
        <v> --</v>
      </c>
      <c r="D173" s="15"/>
      <c r="E173" s="15"/>
      <c r="F173" s="15"/>
      <c r="G173" s="15"/>
      <c r="H173" s="5" t="str">
        <f t="shared" si="12"/>
        <v>-</v>
      </c>
      <c r="I173" s="5" t="str">
        <f t="shared" si="13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aca="true" t="shared" si="14" ref="C174:C210">VLOOKUP(B174,VarList,2,FALSE)</f>
        <v> --</v>
      </c>
      <c r="D174" s="15"/>
      <c r="E174" s="15"/>
      <c r="F174" s="15"/>
      <c r="G174" s="15"/>
      <c r="H174" s="5" t="str">
        <f aca="true" t="shared" si="15" ref="H174:H210">VLOOKUP(G174,AgeList,2,FALSE)</f>
        <v>-</v>
      </c>
      <c r="I174" s="5" t="str">
        <f t="shared" si="13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4"/>
        <v> --</v>
      </c>
      <c r="D175" s="15"/>
      <c r="E175" s="15"/>
      <c r="F175" s="15"/>
      <c r="G175" s="15"/>
      <c r="H175" s="5" t="str">
        <f t="shared" si="15"/>
        <v>-</v>
      </c>
      <c r="I175" s="5" t="str">
        <f t="shared" si="13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4"/>
        <v> --</v>
      </c>
      <c r="D176" s="15"/>
      <c r="E176" s="15"/>
      <c r="F176" s="15"/>
      <c r="G176" s="15"/>
      <c r="H176" s="5" t="str">
        <f t="shared" si="15"/>
        <v>-</v>
      </c>
      <c r="I176" s="5" t="str">
        <f t="shared" si="13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4"/>
        <v> --</v>
      </c>
      <c r="D177" s="15"/>
      <c r="E177" s="15"/>
      <c r="F177" s="15"/>
      <c r="G177" s="15"/>
      <c r="H177" s="5" t="str">
        <f t="shared" si="15"/>
        <v>-</v>
      </c>
      <c r="I177" s="5" t="str">
        <f t="shared" si="13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4"/>
        <v> --</v>
      </c>
      <c r="D178" s="15"/>
      <c r="E178" s="15"/>
      <c r="F178" s="15"/>
      <c r="G178" s="15"/>
      <c r="H178" s="5" t="str">
        <f t="shared" si="15"/>
        <v>-</v>
      </c>
      <c r="I178" s="5" t="str">
        <f t="shared" si="13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4"/>
        <v> --</v>
      </c>
      <c r="D179" s="15"/>
      <c r="E179" s="15"/>
      <c r="F179" s="15"/>
      <c r="G179" s="15"/>
      <c r="H179" s="5" t="str">
        <f t="shared" si="15"/>
        <v>-</v>
      </c>
      <c r="I179" s="5" t="str">
        <f t="shared" si="13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4"/>
        <v> --</v>
      </c>
      <c r="D180" s="15"/>
      <c r="E180" s="15"/>
      <c r="F180" s="15"/>
      <c r="G180" s="15"/>
      <c r="H180" s="5" t="str">
        <f t="shared" si="15"/>
        <v>-</v>
      </c>
      <c r="I180" s="5" t="str">
        <f t="shared" si="13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4"/>
        <v> --</v>
      </c>
      <c r="D181" s="15"/>
      <c r="E181" s="15"/>
      <c r="F181" s="15"/>
      <c r="G181" s="15"/>
      <c r="H181" s="5" t="str">
        <f t="shared" si="15"/>
        <v>-</v>
      </c>
      <c r="I181" s="5" t="str">
        <f t="shared" si="13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4"/>
        <v> --</v>
      </c>
      <c r="D182" s="15"/>
      <c r="E182" s="15"/>
      <c r="F182" s="15"/>
      <c r="G182" s="15"/>
      <c r="H182" s="5" t="str">
        <f t="shared" si="15"/>
        <v>-</v>
      </c>
      <c r="I182" s="5" t="str">
        <f t="shared" si="13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4"/>
        <v> --</v>
      </c>
      <c r="D183" s="15"/>
      <c r="E183" s="15"/>
      <c r="F183" s="15"/>
      <c r="G183" s="15"/>
      <c r="H183" s="5" t="str">
        <f t="shared" si="15"/>
        <v>-</v>
      </c>
      <c r="I183" s="5" t="str">
        <f t="shared" si="13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4"/>
        <v> --</v>
      </c>
      <c r="D184" s="15"/>
      <c r="E184" s="15"/>
      <c r="F184" s="15"/>
      <c r="G184" s="15"/>
      <c r="H184" s="5" t="str">
        <f t="shared" si="15"/>
        <v>-</v>
      </c>
      <c r="I184" s="5" t="str">
        <f t="shared" si="13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4"/>
        <v> --</v>
      </c>
      <c r="D185" s="15"/>
      <c r="E185" s="15"/>
      <c r="F185" s="15"/>
      <c r="G185" s="15"/>
      <c r="H185" s="5" t="str">
        <f t="shared" si="15"/>
        <v>-</v>
      </c>
      <c r="I185" s="5" t="str">
        <f t="shared" si="13"/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4"/>
        <v> --</v>
      </c>
      <c r="D186" s="15"/>
      <c r="E186" s="15"/>
      <c r="F186" s="15"/>
      <c r="G186" s="15"/>
      <c r="H186" s="5" t="str">
        <f t="shared" si="15"/>
        <v>-</v>
      </c>
      <c r="I186" s="5" t="str">
        <f t="shared" si="13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4"/>
        <v> --</v>
      </c>
      <c r="D187" s="15"/>
      <c r="E187" s="15"/>
      <c r="F187" s="15"/>
      <c r="G187" s="15"/>
      <c r="H187" s="5" t="str">
        <f t="shared" si="15"/>
        <v>-</v>
      </c>
      <c r="I187" s="5" t="str">
        <f t="shared" si="13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4"/>
        <v> --</v>
      </c>
      <c r="D188" s="15"/>
      <c r="E188" s="15"/>
      <c r="F188" s="15"/>
      <c r="G188" s="15"/>
      <c r="H188" s="5" t="str">
        <f t="shared" si="15"/>
        <v>-</v>
      </c>
      <c r="I188" s="5" t="str">
        <f t="shared" si="13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4"/>
        <v> --</v>
      </c>
      <c r="D189" s="15"/>
      <c r="E189" s="15"/>
      <c r="F189" s="15"/>
      <c r="G189" s="15"/>
      <c r="H189" s="5" t="str">
        <f t="shared" si="15"/>
        <v>-</v>
      </c>
      <c r="I189" s="5" t="str">
        <f t="shared" si="13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14"/>
        <v> --</v>
      </c>
      <c r="D190" s="15"/>
      <c r="E190" s="15"/>
      <c r="F190" s="15"/>
      <c r="G190" s="15"/>
      <c r="H190" s="5" t="str">
        <f t="shared" si="15"/>
        <v>-</v>
      </c>
      <c r="I190" s="5" t="str">
        <f t="shared" si="13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14"/>
        <v> --</v>
      </c>
      <c r="D191" s="15"/>
      <c r="E191" s="15"/>
      <c r="F191" s="15"/>
      <c r="G191" s="15"/>
      <c r="H191" s="5" t="str">
        <f t="shared" si="15"/>
        <v>-</v>
      </c>
      <c r="I191" s="5" t="str">
        <f t="shared" si="13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14"/>
        <v> --</v>
      </c>
      <c r="D192" s="15"/>
      <c r="E192" s="15"/>
      <c r="F192" s="15"/>
      <c r="G192" s="15"/>
      <c r="H192" s="5" t="str">
        <f t="shared" si="15"/>
        <v>-</v>
      </c>
      <c r="I192" s="5" t="str">
        <f t="shared" si="13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14"/>
        <v> --</v>
      </c>
      <c r="D193" s="15"/>
      <c r="E193" s="15"/>
      <c r="F193" s="15"/>
      <c r="G193" s="15"/>
      <c r="H193" s="5" t="str">
        <f t="shared" si="15"/>
        <v>-</v>
      </c>
      <c r="I193" s="5" t="str">
        <f t="shared" si="13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14"/>
        <v> --</v>
      </c>
      <c r="D194" s="15"/>
      <c r="E194" s="15"/>
      <c r="F194" s="15"/>
      <c r="G194" s="15"/>
      <c r="H194" s="5" t="str">
        <f t="shared" si="15"/>
        <v>-</v>
      </c>
      <c r="I194" s="5" t="str">
        <f t="shared" si="13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14"/>
        <v> --</v>
      </c>
      <c r="D195" s="15"/>
      <c r="E195" s="15"/>
      <c r="F195" s="15"/>
      <c r="G195" s="15"/>
      <c r="H195" s="5" t="str">
        <f t="shared" si="15"/>
        <v>-</v>
      </c>
      <c r="I195" s="5" t="str">
        <f t="shared" si="13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14"/>
        <v> --</v>
      </c>
      <c r="D196" s="15"/>
      <c r="E196" s="15"/>
      <c r="F196" s="15"/>
      <c r="G196" s="15"/>
      <c r="H196" s="5" t="str">
        <f t="shared" si="15"/>
        <v>-</v>
      </c>
      <c r="I196" s="5" t="str">
        <f t="shared" si="13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14"/>
        <v> --</v>
      </c>
      <c r="D197" s="15"/>
      <c r="E197" s="15"/>
      <c r="F197" s="15"/>
      <c r="G197" s="15"/>
      <c r="H197" s="5" t="str">
        <f t="shared" si="15"/>
        <v>-</v>
      </c>
      <c r="I197" s="5" t="str">
        <f t="shared" si="13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14"/>
        <v> --</v>
      </c>
      <c r="D198" s="15"/>
      <c r="E198" s="15"/>
      <c r="F198" s="15"/>
      <c r="G198" s="15"/>
      <c r="H198" s="5" t="str">
        <f t="shared" si="15"/>
        <v>-</v>
      </c>
      <c r="I198" s="5" t="str">
        <f t="shared" si="13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14"/>
        <v> --</v>
      </c>
      <c r="D199" s="15"/>
      <c r="E199" s="15"/>
      <c r="F199" s="15"/>
      <c r="G199" s="15"/>
      <c r="H199" s="5" t="str">
        <f t="shared" si="15"/>
        <v>-</v>
      </c>
      <c r="I199" s="5" t="str">
        <f t="shared" si="13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14"/>
        <v> --</v>
      </c>
      <c r="D200" s="15"/>
      <c r="E200" s="15"/>
      <c r="F200" s="15"/>
      <c r="G200" s="15"/>
      <c r="H200" s="5" t="str">
        <f t="shared" si="15"/>
        <v>-</v>
      </c>
      <c r="I200" s="5" t="str">
        <f t="shared" si="13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14"/>
        <v> --</v>
      </c>
      <c r="D201" s="15"/>
      <c r="E201" s="15"/>
      <c r="F201" s="15"/>
      <c r="G201" s="15"/>
      <c r="H201" s="5" t="str">
        <f t="shared" si="15"/>
        <v>-</v>
      </c>
      <c r="I201" s="5" t="str">
        <f t="shared" si="13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14"/>
        <v> --</v>
      </c>
      <c r="D202" s="15"/>
      <c r="E202" s="15"/>
      <c r="F202" s="15"/>
      <c r="G202" s="15"/>
      <c r="H202" s="5" t="str">
        <f t="shared" si="15"/>
        <v>-</v>
      </c>
      <c r="I202" s="5" t="str">
        <f t="shared" si="13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14"/>
        <v> --</v>
      </c>
      <c r="D203" s="15"/>
      <c r="E203" s="15"/>
      <c r="F203" s="15"/>
      <c r="G203" s="15"/>
      <c r="H203" s="5" t="str">
        <f t="shared" si="15"/>
        <v>-</v>
      </c>
      <c r="I203" s="5" t="str">
        <f t="shared" si="13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14"/>
        <v> --</v>
      </c>
      <c r="D204" s="15"/>
      <c r="E204" s="15"/>
      <c r="F204" s="15"/>
      <c r="G204" s="15"/>
      <c r="H204" s="5" t="str">
        <f t="shared" si="15"/>
        <v>-</v>
      </c>
      <c r="I204" s="5" t="str">
        <f t="shared" si="13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14"/>
        <v> --</v>
      </c>
      <c r="D205" s="15"/>
      <c r="E205" s="15"/>
      <c r="F205" s="15"/>
      <c r="G205" s="15"/>
      <c r="H205" s="5" t="str">
        <f t="shared" si="15"/>
        <v>-</v>
      </c>
      <c r="I205" s="5" t="str">
        <f t="shared" si="13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14"/>
        <v> --</v>
      </c>
      <c r="D206" s="15"/>
      <c r="E206" s="15"/>
      <c r="F206" s="15"/>
      <c r="G206" s="15"/>
      <c r="H206" s="5" t="str">
        <f t="shared" si="15"/>
        <v>-</v>
      </c>
      <c r="I206" s="5" t="str">
        <f aca="true" t="shared" si="16" ref="I206:I237">VLOOKUP(G206,AgeList,3,FALSE)</f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14"/>
        <v> --</v>
      </c>
      <c r="D207" s="15"/>
      <c r="E207" s="15"/>
      <c r="F207" s="15"/>
      <c r="G207" s="15"/>
      <c r="H207" s="5" t="str">
        <f t="shared" si="15"/>
        <v>-</v>
      </c>
      <c r="I207" s="5" t="str">
        <f t="shared" si="16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14"/>
        <v> --</v>
      </c>
      <c r="D208" s="15"/>
      <c r="E208" s="15"/>
      <c r="F208" s="15"/>
      <c r="G208" s="15"/>
      <c r="H208" s="5" t="str">
        <f t="shared" si="15"/>
        <v>-</v>
      </c>
      <c r="I208" s="5" t="str">
        <f t="shared" si="16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14"/>
        <v> --</v>
      </c>
      <c r="D209" s="15"/>
      <c r="E209" s="15"/>
      <c r="F209" s="15"/>
      <c r="G209" s="15"/>
      <c r="H209" s="5" t="str">
        <f t="shared" si="15"/>
        <v>-</v>
      </c>
      <c r="I209" s="5" t="str">
        <f t="shared" si="16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14"/>
        <v> --</v>
      </c>
      <c r="D210" s="15"/>
      <c r="E210" s="15"/>
      <c r="F210" s="15"/>
      <c r="G210" s="15"/>
      <c r="H210" s="5" t="str">
        <f t="shared" si="15"/>
        <v>-</v>
      </c>
      <c r="I210" s="5" t="str">
        <f t="shared" si="16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16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16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16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16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16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16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t="shared" si="16"/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16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16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16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16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16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16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16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16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16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16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16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16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16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16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16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16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16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16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16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16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aca="true" t="shared" si="17" ref="I238:I273">VLOOKUP(G238,AgeList,3,FALSE)</f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17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17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17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17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17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17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17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17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17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17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17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17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17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17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t="shared" si="17"/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17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17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17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17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17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17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17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17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17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17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17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17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17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17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17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17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17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17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17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17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aca="true" t="shared" si="18" ref="I274:I321">VLOOKUP(G274,AgeList,3,FALSE)</f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18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18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18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18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18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18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18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18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18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18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18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18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18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18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18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18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18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18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18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18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18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18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18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18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18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18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t="shared" si="18"/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18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18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18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18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18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18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18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18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18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18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18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18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18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18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18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18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18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18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18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18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aca="true" t="shared" si="19" ref="I322:I358">VLOOKUP(G322,AgeList,3,FALSE)</f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19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19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19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19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19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19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19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19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19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19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19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19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19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19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19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21" ht="12.75">
      <c r="A338" s="14"/>
      <c r="B338" s="14"/>
      <c r="C338" s="8" t="str">
        <f t="shared" si="0"/>
        <v> --</v>
      </c>
      <c r="D338" s="15"/>
      <c r="E338" s="15"/>
      <c r="F338" s="15"/>
      <c r="G338" s="15"/>
      <c r="H338" s="5" t="str">
        <f t="shared" si="1"/>
        <v>-</v>
      </c>
      <c r="I338" s="5" t="str">
        <f t="shared" si="19"/>
        <v>-</v>
      </c>
      <c r="J338" s="16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</row>
    <row r="339" spans="1:121" ht="12.75">
      <c r="A339" s="14"/>
      <c r="B339" s="14"/>
      <c r="C339" s="8" t="str">
        <f t="shared" si="0"/>
        <v> --</v>
      </c>
      <c r="D339" s="15"/>
      <c r="E339" s="15"/>
      <c r="F339" s="15"/>
      <c r="G339" s="15"/>
      <c r="H339" s="5" t="str">
        <f t="shared" si="1"/>
        <v>-</v>
      </c>
      <c r="I339" s="5" t="str">
        <f t="shared" si="19"/>
        <v>-</v>
      </c>
      <c r="J339" s="16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</row>
    <row r="340" spans="1:121" ht="12.75">
      <c r="A340" s="14"/>
      <c r="B340" s="14"/>
      <c r="C340" s="8" t="str">
        <f t="shared" si="0"/>
        <v> --</v>
      </c>
      <c r="D340" s="15"/>
      <c r="E340" s="15"/>
      <c r="F340" s="15"/>
      <c r="G340" s="15"/>
      <c r="H340" s="5" t="str">
        <f t="shared" si="1"/>
        <v>-</v>
      </c>
      <c r="I340" s="5" t="str">
        <f t="shared" si="19"/>
        <v>-</v>
      </c>
      <c r="J340" s="16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</row>
    <row r="341" spans="1:121" ht="12.75">
      <c r="A341" s="14"/>
      <c r="B341" s="14"/>
      <c r="C341" s="8" t="str">
        <f t="shared" si="0"/>
        <v> --</v>
      </c>
      <c r="D341" s="15"/>
      <c r="E341" s="15"/>
      <c r="F341" s="15"/>
      <c r="G341" s="15"/>
      <c r="H341" s="5" t="str">
        <f t="shared" si="1"/>
        <v>-</v>
      </c>
      <c r="I341" s="5" t="str">
        <f t="shared" si="19"/>
        <v>-</v>
      </c>
      <c r="J341" s="16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</row>
    <row r="342" spans="1:121" ht="12.75">
      <c r="A342" s="14"/>
      <c r="B342" s="14"/>
      <c r="C342" s="8" t="str">
        <f t="shared" si="0"/>
        <v> --</v>
      </c>
      <c r="D342" s="15"/>
      <c r="E342" s="15"/>
      <c r="F342" s="15"/>
      <c r="G342" s="15"/>
      <c r="H342" s="5" t="str">
        <f t="shared" si="1"/>
        <v>-</v>
      </c>
      <c r="I342" s="5" t="str">
        <f t="shared" si="19"/>
        <v>-</v>
      </c>
      <c r="J342" s="16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</row>
    <row r="343" spans="1:121" ht="12.75">
      <c r="A343" s="14"/>
      <c r="B343" s="14"/>
      <c r="C343" s="8" t="str">
        <f t="shared" si="0"/>
        <v> --</v>
      </c>
      <c r="D343" s="15"/>
      <c r="E343" s="15"/>
      <c r="F343" s="15"/>
      <c r="G343" s="15"/>
      <c r="H343" s="5" t="str">
        <f t="shared" si="1"/>
        <v>-</v>
      </c>
      <c r="I343" s="5" t="str">
        <f t="shared" si="19"/>
        <v>-</v>
      </c>
      <c r="J343" s="16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</row>
    <row r="344" spans="1:121" ht="12.75">
      <c r="A344" s="14"/>
      <c r="B344" s="14"/>
      <c r="C344" s="8" t="str">
        <f t="shared" si="0"/>
        <v> --</v>
      </c>
      <c r="D344" s="15"/>
      <c r="E344" s="15"/>
      <c r="F344" s="15"/>
      <c r="G344" s="15"/>
      <c r="H344" s="5" t="str">
        <f t="shared" si="1"/>
        <v>-</v>
      </c>
      <c r="I344" s="5" t="str">
        <f t="shared" si="19"/>
        <v>-</v>
      </c>
      <c r="J344" s="16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</row>
    <row r="345" spans="1:121" ht="12.75">
      <c r="A345" s="14"/>
      <c r="B345" s="14"/>
      <c r="C345" s="8" t="str">
        <f t="shared" si="0"/>
        <v> --</v>
      </c>
      <c r="D345" s="15"/>
      <c r="E345" s="15"/>
      <c r="F345" s="15"/>
      <c r="G345" s="15"/>
      <c r="H345" s="5" t="str">
        <f t="shared" si="1"/>
        <v>-</v>
      </c>
      <c r="I345" s="5" t="str">
        <f t="shared" si="19"/>
        <v>-</v>
      </c>
      <c r="J345" s="16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</row>
    <row r="346" spans="1:121" ht="12.75">
      <c r="A346" s="14"/>
      <c r="B346" s="14"/>
      <c r="C346" s="8" t="str">
        <f t="shared" si="0"/>
        <v> --</v>
      </c>
      <c r="D346" s="15"/>
      <c r="E346" s="15"/>
      <c r="F346" s="15"/>
      <c r="G346" s="15"/>
      <c r="H346" s="5" t="str">
        <f t="shared" si="1"/>
        <v>-</v>
      </c>
      <c r="I346" s="5" t="str">
        <f t="shared" si="19"/>
        <v>-</v>
      </c>
      <c r="J346" s="16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</row>
    <row r="347" spans="1:121" ht="12.75">
      <c r="A347" s="14"/>
      <c r="B347" s="14"/>
      <c r="C347" s="8" t="str">
        <f t="shared" si="0"/>
        <v> --</v>
      </c>
      <c r="D347" s="15"/>
      <c r="E347" s="15"/>
      <c r="F347" s="15"/>
      <c r="G347" s="15"/>
      <c r="H347" s="5" t="str">
        <f t="shared" si="1"/>
        <v>-</v>
      </c>
      <c r="I347" s="5" t="str">
        <f t="shared" si="19"/>
        <v>-</v>
      </c>
      <c r="J347" s="16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</row>
    <row r="348" spans="1:121" ht="12.75">
      <c r="A348" s="14"/>
      <c r="B348" s="14"/>
      <c r="C348" s="8" t="str">
        <f t="shared" si="0"/>
        <v> --</v>
      </c>
      <c r="D348" s="15"/>
      <c r="E348" s="15"/>
      <c r="F348" s="15"/>
      <c r="G348" s="15"/>
      <c r="H348" s="5" t="str">
        <f t="shared" si="1"/>
        <v>-</v>
      </c>
      <c r="I348" s="5" t="str">
        <f t="shared" si="19"/>
        <v>-</v>
      </c>
      <c r="J348" s="16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</row>
    <row r="349" spans="1:121" ht="12.75">
      <c r="A349" s="14"/>
      <c r="B349" s="14"/>
      <c r="C349" s="8" t="str">
        <f t="shared" si="0"/>
        <v> --</v>
      </c>
      <c r="D349" s="15"/>
      <c r="E349" s="15"/>
      <c r="F349" s="15"/>
      <c r="G349" s="15"/>
      <c r="H349" s="5" t="str">
        <f t="shared" si="1"/>
        <v>-</v>
      </c>
      <c r="I349" s="5" t="str">
        <f t="shared" si="19"/>
        <v>-</v>
      </c>
      <c r="J349" s="16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</row>
    <row r="350" spans="1:121" ht="12.75">
      <c r="A350" s="14"/>
      <c r="B350" s="14"/>
      <c r="C350" s="8" t="str">
        <f t="shared" si="0"/>
        <v> --</v>
      </c>
      <c r="D350" s="15"/>
      <c r="E350" s="15"/>
      <c r="F350" s="15"/>
      <c r="G350" s="15"/>
      <c r="H350" s="5" t="str">
        <f t="shared" si="1"/>
        <v>-</v>
      </c>
      <c r="I350" s="5" t="str">
        <f t="shared" si="19"/>
        <v>-</v>
      </c>
      <c r="J350" s="16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</row>
    <row r="351" spans="1:121" ht="12.75">
      <c r="A351" s="14"/>
      <c r="B351" s="14"/>
      <c r="C351" s="8" t="str">
        <f t="shared" si="0"/>
        <v> --</v>
      </c>
      <c r="D351" s="15"/>
      <c r="E351" s="15"/>
      <c r="F351" s="15"/>
      <c r="G351" s="15"/>
      <c r="H351" s="5" t="str">
        <f t="shared" si="1"/>
        <v>-</v>
      </c>
      <c r="I351" s="5" t="str">
        <f t="shared" si="19"/>
        <v>-</v>
      </c>
      <c r="J351" s="16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</row>
    <row r="352" spans="1:121" ht="12.75">
      <c r="A352" s="14"/>
      <c r="B352" s="14"/>
      <c r="C352" s="8" t="str">
        <f t="shared" si="0"/>
        <v> --</v>
      </c>
      <c r="D352" s="15"/>
      <c r="E352" s="15"/>
      <c r="F352" s="15"/>
      <c r="G352" s="15"/>
      <c r="H352" s="5" t="str">
        <f t="shared" si="1"/>
        <v>-</v>
      </c>
      <c r="I352" s="5" t="str">
        <f t="shared" si="19"/>
        <v>-</v>
      </c>
      <c r="J352" s="16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</row>
    <row r="353" spans="1:121" ht="12.75">
      <c r="A353" s="14"/>
      <c r="B353" s="14"/>
      <c r="C353" s="8" t="str">
        <f t="shared" si="0"/>
        <v> --</v>
      </c>
      <c r="D353" s="15"/>
      <c r="E353" s="15"/>
      <c r="F353" s="15"/>
      <c r="G353" s="15"/>
      <c r="H353" s="5" t="str">
        <f t="shared" si="1"/>
        <v>-</v>
      </c>
      <c r="I353" s="5" t="str">
        <f t="shared" si="19"/>
        <v>-</v>
      </c>
      <c r="J353" s="16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</row>
    <row r="354" spans="1:121" ht="12.75">
      <c r="A354" s="14"/>
      <c r="B354" s="14"/>
      <c r="C354" s="8" t="str">
        <f t="shared" si="0"/>
        <v> --</v>
      </c>
      <c r="D354" s="15"/>
      <c r="E354" s="15"/>
      <c r="F354" s="15"/>
      <c r="G354" s="15"/>
      <c r="H354" s="5" t="str">
        <f t="shared" si="1"/>
        <v>-</v>
      </c>
      <c r="I354" s="5" t="str">
        <f t="shared" si="19"/>
        <v>-</v>
      </c>
      <c r="J354" s="16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</row>
    <row r="355" spans="1:121" ht="12.75">
      <c r="A355" s="14"/>
      <c r="B355" s="14"/>
      <c r="C355" s="8" t="str">
        <f t="shared" si="0"/>
        <v> --</v>
      </c>
      <c r="D355" s="15"/>
      <c r="E355" s="15"/>
      <c r="F355" s="15"/>
      <c r="G355" s="15"/>
      <c r="H355" s="5" t="str">
        <f t="shared" si="1"/>
        <v>-</v>
      </c>
      <c r="I355" s="5" t="str">
        <f t="shared" si="19"/>
        <v>-</v>
      </c>
      <c r="J355" s="16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</row>
    <row r="356" spans="1:121" ht="12.75">
      <c r="A356" s="14"/>
      <c r="B356" s="14"/>
      <c r="C356" s="8" t="str">
        <f t="shared" si="0"/>
        <v> --</v>
      </c>
      <c r="D356" s="15"/>
      <c r="E356" s="15"/>
      <c r="F356" s="15"/>
      <c r="G356" s="15"/>
      <c r="H356" s="5" t="str">
        <f t="shared" si="1"/>
        <v>-</v>
      </c>
      <c r="I356" s="5" t="str">
        <f t="shared" si="19"/>
        <v>-</v>
      </c>
      <c r="J356" s="16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</row>
    <row r="357" spans="1:121" ht="12.75">
      <c r="A357" s="14"/>
      <c r="B357" s="14"/>
      <c r="C357" s="8" t="str">
        <f t="shared" si="0"/>
        <v> --</v>
      </c>
      <c r="D357" s="15"/>
      <c r="E357" s="15"/>
      <c r="F357" s="15"/>
      <c r="G357" s="15"/>
      <c r="H357" s="5" t="str">
        <f t="shared" si="1"/>
        <v>-</v>
      </c>
      <c r="I357" s="5" t="str">
        <f t="shared" si="19"/>
        <v>-</v>
      </c>
      <c r="J357" s="16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</row>
    <row r="358" spans="1:121" ht="12.75">
      <c r="A358" s="14"/>
      <c r="B358" s="14"/>
      <c r="C358" s="8" t="str">
        <f t="shared" si="0"/>
        <v> --</v>
      </c>
      <c r="D358" s="15"/>
      <c r="E358" s="15"/>
      <c r="F358" s="15"/>
      <c r="G358" s="15"/>
      <c r="H358" s="5" t="str">
        <f t="shared" si="1"/>
        <v>-</v>
      </c>
      <c r="I358" s="5" t="str">
        <f t="shared" si="19"/>
        <v>-</v>
      </c>
      <c r="J358" s="16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24.75" customHeight="1" hidden="1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58">
      <formula1>VarType</formula1>
    </dataValidation>
    <dataValidation type="list" allowBlank="1" showInputMessage="1" showErrorMessage="1" sqref="E8:E358">
      <formula1>Units</formula1>
    </dataValidation>
    <dataValidation type="list" allowBlank="1" showInputMessage="1" showErrorMessage="1" sqref="G8:G358">
      <formula1>AgeGroups</formula1>
    </dataValidation>
    <dataValidation type="list" allowBlank="1" showInputMessage="1" showErrorMessage="1" sqref="B8:B358">
      <formula1>VarNames</formula1>
    </dataValidation>
    <dataValidation type="list" allowBlank="1" showInputMessage="1" showErrorMessage="1" sqref="J8:J358">
      <formula1>Status</formula1>
    </dataValidation>
    <dataValidation type="list" allowBlank="1" showInputMessage="1" showErrorMessage="1" sqref="C1">
      <formula1>Countries1</formula1>
    </dataValidation>
    <dataValidation type="list" showInputMessage="1" showErrorMessage="1" sqref="F8:F358">
      <formula1>Nominal</formula1>
    </dataValidation>
    <dataValidation type="whole" allowBlank="1" showInputMessage="1" showErrorMessage="1" errorTitle="Error" error="Must be integer between 1750 and 2300." sqref="A8:A358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workbookViewId="0" topLeftCell="A1">
      <selection activeCell="C1" sqref="C1"/>
    </sheetView>
  </sheetViews>
  <sheetFormatPr defaultColWidth="9.140625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116</v>
      </c>
      <c r="B2" s="3"/>
      <c r="C2" s="13"/>
      <c r="D2" s="3"/>
      <c r="E2" s="22" t="s">
        <v>262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127</v>
      </c>
      <c r="B6" s="2"/>
      <c r="C6" s="3"/>
      <c r="D6" s="33" t="s">
        <v>151</v>
      </c>
      <c r="E6" s="36" t="s">
        <v>146</v>
      </c>
      <c r="F6" s="33" t="s">
        <v>147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4"/>
      <c r="E7" s="36"/>
      <c r="F7" s="33"/>
      <c r="G7" s="33" t="s">
        <v>148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133</v>
      </c>
      <c r="D8" s="34"/>
      <c r="E8" s="36"/>
      <c r="F8" s="35"/>
      <c r="G8" s="33"/>
      <c r="H8" s="9" t="s">
        <v>149</v>
      </c>
      <c r="I8" s="9" t="s">
        <v>150</v>
      </c>
      <c r="J8" s="3"/>
      <c r="K8" s="3"/>
      <c r="L8" s="3"/>
      <c r="M8" s="3"/>
    </row>
    <row r="9" spans="1:9" ht="12.75">
      <c r="A9" s="20"/>
      <c r="B9" s="27"/>
      <c r="C9" s="10" t="str">
        <f aca="true" t="shared" si="0" ref="C9:C261">VLOOKUP(B9,VarList,2,FALSE)</f>
        <v> --</v>
      </c>
      <c r="D9" s="17"/>
      <c r="E9" s="17"/>
      <c r="F9" s="17"/>
      <c r="G9" s="17"/>
      <c r="H9" s="17"/>
      <c r="I9" s="17"/>
    </row>
    <row r="10" spans="1:9" ht="12.75">
      <c r="A10" s="20"/>
      <c r="B10" s="27"/>
      <c r="C10" s="10" t="str">
        <f t="shared" si="0"/>
        <v> --</v>
      </c>
      <c r="D10" s="17"/>
      <c r="E10" s="17"/>
      <c r="F10" s="17"/>
      <c r="G10" s="17"/>
      <c r="H10" s="17"/>
      <c r="I10" s="17"/>
    </row>
    <row r="11" spans="1:9" ht="12.75">
      <c r="A11" s="20"/>
      <c r="B11" s="27"/>
      <c r="C11" s="10" t="str">
        <f t="shared" si="0"/>
        <v> --</v>
      </c>
      <c r="D11" s="17"/>
      <c r="E11" s="17"/>
      <c r="F11" s="17"/>
      <c r="G11" s="17"/>
      <c r="H11" s="17"/>
      <c r="I11" s="17"/>
    </row>
    <row r="12" spans="1:9" ht="12.75">
      <c r="A12" s="20"/>
      <c r="B12" s="27"/>
      <c r="C12" s="10" t="str">
        <f t="shared" si="0"/>
        <v> --</v>
      </c>
      <c r="D12" s="17"/>
      <c r="E12" s="17"/>
      <c r="F12" s="17"/>
      <c r="G12" s="17"/>
      <c r="H12" s="17"/>
      <c r="I12" s="17"/>
    </row>
    <row r="13" spans="1:9" ht="12.75">
      <c r="A13" s="20"/>
      <c r="B13" s="27"/>
      <c r="C13" s="10" t="str">
        <f t="shared" si="0"/>
        <v> --</v>
      </c>
      <c r="D13" s="17"/>
      <c r="E13" s="17"/>
      <c r="F13" s="17"/>
      <c r="G13" s="17"/>
      <c r="H13" s="17"/>
      <c r="I13" s="17"/>
    </row>
    <row r="14" spans="1:9" ht="12.75">
      <c r="A14" s="20"/>
      <c r="B14" s="27"/>
      <c r="C14" s="10" t="str">
        <f t="shared" si="0"/>
        <v> --</v>
      </c>
      <c r="D14" s="17"/>
      <c r="E14" s="17"/>
      <c r="F14" s="17"/>
      <c r="G14" s="17"/>
      <c r="H14" s="17"/>
      <c r="I14" s="17"/>
    </row>
    <row r="15" spans="1:9" ht="12.75">
      <c r="A15" s="20"/>
      <c r="B15" s="27"/>
      <c r="C15" s="10" t="str">
        <f t="shared" si="0"/>
        <v> --</v>
      </c>
      <c r="D15" s="17"/>
      <c r="E15" s="17"/>
      <c r="F15" s="17"/>
      <c r="G15" s="17"/>
      <c r="H15" s="17"/>
      <c r="I15" s="17"/>
    </row>
    <row r="16" spans="1:9" ht="12.75">
      <c r="A16" s="20"/>
      <c r="B16" s="27"/>
      <c r="C16" s="10" t="str">
        <f t="shared" si="0"/>
        <v> --</v>
      </c>
      <c r="D16" s="17"/>
      <c r="E16" s="17"/>
      <c r="F16" s="17"/>
      <c r="G16" s="17"/>
      <c r="H16" s="17"/>
      <c r="I16" s="17"/>
    </row>
    <row r="17" spans="1:9" ht="12.75">
      <c r="A17" s="20"/>
      <c r="B17" s="27"/>
      <c r="C17" s="10" t="str">
        <f t="shared" si="0"/>
        <v> --</v>
      </c>
      <c r="D17" s="17"/>
      <c r="E17" s="17"/>
      <c r="F17" s="17"/>
      <c r="G17" s="17"/>
      <c r="H17" s="17"/>
      <c r="I17" s="17"/>
    </row>
    <row r="18" spans="1:9" ht="12.75">
      <c r="A18" s="20"/>
      <c r="B18" s="27"/>
      <c r="C18" s="10" t="str">
        <f t="shared" si="0"/>
        <v> --</v>
      </c>
      <c r="D18" s="17"/>
      <c r="E18" s="17"/>
      <c r="F18" s="17"/>
      <c r="G18" s="17"/>
      <c r="H18" s="17"/>
      <c r="I18" s="17"/>
    </row>
    <row r="19" spans="1:9" ht="12.75">
      <c r="A19" s="20"/>
      <c r="B19" s="27"/>
      <c r="C19" s="10" t="str">
        <f t="shared" si="0"/>
        <v> --</v>
      </c>
      <c r="D19" s="17"/>
      <c r="E19" s="17"/>
      <c r="F19" s="17"/>
      <c r="G19" s="17"/>
      <c r="H19" s="17"/>
      <c r="I19" s="17"/>
    </row>
    <row r="20" spans="1:9" ht="12.75">
      <c r="A20" s="20"/>
      <c r="B20" s="27"/>
      <c r="C20" s="10" t="str">
        <f t="shared" si="0"/>
        <v> --</v>
      </c>
      <c r="D20" s="17"/>
      <c r="E20" s="17"/>
      <c r="F20" s="17"/>
      <c r="G20" s="17"/>
      <c r="H20" s="17"/>
      <c r="I20" s="17"/>
    </row>
    <row r="21" spans="1:9" ht="12.75">
      <c r="A21" s="20"/>
      <c r="B21" s="27"/>
      <c r="C21" s="10" t="str">
        <f t="shared" si="0"/>
        <v> --</v>
      </c>
      <c r="D21" s="17"/>
      <c r="E21" s="17"/>
      <c r="F21" s="17"/>
      <c r="G21" s="17"/>
      <c r="H21" s="17"/>
      <c r="I21" s="17"/>
    </row>
    <row r="22" spans="1:9" ht="12.75">
      <c r="A22" s="20"/>
      <c r="B22" s="27"/>
      <c r="C22" s="10" t="str">
        <f t="shared" si="0"/>
        <v> --</v>
      </c>
      <c r="D22" s="17"/>
      <c r="E22" s="17"/>
      <c r="F22" s="17"/>
      <c r="G22" s="17"/>
      <c r="H22" s="17"/>
      <c r="I22" s="17"/>
    </row>
    <row r="23" spans="1:9" ht="12.75">
      <c r="A23" s="20"/>
      <c r="B23" s="27"/>
      <c r="C23" s="10" t="str">
        <f t="shared" si="0"/>
        <v> --</v>
      </c>
      <c r="D23" s="17"/>
      <c r="E23" s="17"/>
      <c r="F23" s="17"/>
      <c r="G23" s="17"/>
      <c r="H23" s="17"/>
      <c r="I23" s="17"/>
    </row>
    <row r="24" spans="1:9" ht="12.75">
      <c r="A24" s="20"/>
      <c r="B24" s="27"/>
      <c r="C24" s="10" t="str">
        <f t="shared" si="0"/>
        <v> --</v>
      </c>
      <c r="D24" s="17"/>
      <c r="E24" s="17"/>
      <c r="F24" s="17"/>
      <c r="G24" s="17"/>
      <c r="H24" s="17"/>
      <c r="I24" s="17"/>
    </row>
    <row r="25" spans="1:9" ht="12.75">
      <c r="A25" s="20"/>
      <c r="B25" s="27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0"/>
      <c r="B26" s="27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0"/>
      <c r="B27" s="27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0"/>
      <c r="B28" s="27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0"/>
      <c r="B29" s="27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0"/>
      <c r="B30" s="27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0"/>
      <c r="B31" s="27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0"/>
      <c r="B32" s="27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0"/>
      <c r="B33" s="27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0"/>
      <c r="B34" s="27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0"/>
      <c r="B35" s="27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0"/>
      <c r="B36" s="27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0"/>
      <c r="B37" s="27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0"/>
      <c r="B38" s="27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0"/>
      <c r="B39" s="27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0"/>
      <c r="B40" s="27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0"/>
      <c r="B41" s="27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0"/>
      <c r="B42" s="27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0"/>
      <c r="B43" s="27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0"/>
      <c r="B44" s="27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0"/>
      <c r="B45" s="27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0"/>
      <c r="B46" s="27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0"/>
      <c r="B47" s="27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0"/>
      <c r="B48" s="27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0"/>
      <c r="B49" s="27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0"/>
      <c r="B50" s="27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0"/>
      <c r="B51" s="27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0"/>
      <c r="B52" s="27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0"/>
      <c r="B53" s="27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0"/>
      <c r="B54" s="27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0"/>
      <c r="B55" s="27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0"/>
      <c r="B56" s="27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0"/>
      <c r="B57" s="27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0"/>
      <c r="B58" s="27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0"/>
      <c r="B59" s="27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0"/>
      <c r="B60" s="27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0"/>
      <c r="B61" s="27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0"/>
      <c r="B62" s="27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0"/>
      <c r="B63" s="27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0"/>
      <c r="B64" s="27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0"/>
      <c r="B65" s="27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0"/>
      <c r="B66" s="27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0"/>
      <c r="B67" s="27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0"/>
      <c r="B68" s="27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0"/>
      <c r="B69" s="27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0"/>
      <c r="B70" s="27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0"/>
      <c r="B71" s="27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0"/>
      <c r="B72" s="27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0"/>
      <c r="B73" s="27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0"/>
      <c r="B74" s="27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0"/>
      <c r="B75" s="27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0"/>
      <c r="B76" s="27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0"/>
      <c r="B77" s="27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0"/>
      <c r="B78" s="27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0"/>
      <c r="B79" s="27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0"/>
      <c r="B80" s="27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0"/>
      <c r="B81" s="27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0"/>
      <c r="B82" s="27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0"/>
      <c r="B83" s="27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0"/>
      <c r="B84" s="27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0"/>
      <c r="B85" s="27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0"/>
      <c r="B86" s="27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0"/>
      <c r="B87" s="27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0"/>
      <c r="B88" s="27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0"/>
      <c r="B89" s="27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0"/>
      <c r="B90" s="27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0"/>
      <c r="B91" s="27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0"/>
      <c r="B92" s="27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0"/>
      <c r="B93" s="27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0"/>
      <c r="B94" s="27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0"/>
      <c r="B95" s="27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0"/>
      <c r="B96" s="27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0"/>
      <c r="B97" s="27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0"/>
      <c r="B98" s="27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0"/>
      <c r="B99" s="27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0"/>
      <c r="B100" s="27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0"/>
      <c r="B101" s="27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0"/>
      <c r="B102" s="27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0"/>
      <c r="B103" s="27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0"/>
      <c r="B104" s="27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0"/>
      <c r="B105" s="27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0"/>
      <c r="B106" s="27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0"/>
      <c r="B107" s="27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0"/>
      <c r="B108" s="27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0"/>
      <c r="B109" s="27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0"/>
      <c r="B110" s="27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0"/>
      <c r="B111" s="27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0"/>
      <c r="B112" s="27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0"/>
      <c r="B113" s="27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0"/>
      <c r="B114" s="27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0"/>
      <c r="B115" s="27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0"/>
      <c r="B116" s="27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0"/>
      <c r="B117" s="27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0"/>
      <c r="B118" s="27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0"/>
      <c r="B119" s="27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0"/>
      <c r="B120" s="27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0"/>
      <c r="B121" s="27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0"/>
      <c r="B122" s="27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0"/>
      <c r="B123" s="27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0"/>
      <c r="B124" s="27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0"/>
      <c r="B125" s="27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0"/>
      <c r="B126" s="27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0"/>
      <c r="B127" s="27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0"/>
      <c r="B128" s="27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0"/>
      <c r="B129" s="27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0"/>
      <c r="B130" s="27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0"/>
      <c r="B131" s="27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0"/>
      <c r="B132" s="27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0"/>
      <c r="B133" s="27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0"/>
      <c r="B134" s="27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0"/>
      <c r="B135" s="27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0"/>
      <c r="B136" s="27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0"/>
      <c r="B137" s="27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0"/>
      <c r="B138" s="27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0"/>
      <c r="B139" s="27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0"/>
      <c r="B140" s="27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0"/>
      <c r="B141" s="27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0"/>
      <c r="B142" s="27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0"/>
      <c r="B143" s="27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0"/>
      <c r="B144" s="27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0"/>
      <c r="B145" s="27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0"/>
      <c r="B146" s="27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0"/>
      <c r="B147" s="27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0"/>
      <c r="B148" s="27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0"/>
      <c r="B149" s="27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0"/>
      <c r="B150" s="27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0"/>
      <c r="B151" s="27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0"/>
      <c r="B152" s="27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0"/>
      <c r="B153" s="27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0"/>
      <c r="B154" s="27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0"/>
      <c r="B155" s="27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0"/>
      <c r="B156" s="27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0"/>
      <c r="B157" s="27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0"/>
      <c r="B158" s="27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0"/>
      <c r="B159" s="27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0"/>
      <c r="B160" s="27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0"/>
      <c r="B161" s="27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0"/>
      <c r="B162" s="27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0"/>
      <c r="B163" s="27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0"/>
      <c r="B164" s="27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0"/>
      <c r="B165" s="27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0"/>
      <c r="B166" s="27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0"/>
      <c r="B167" s="27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0"/>
      <c r="B168" s="27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0"/>
      <c r="B169" s="27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0"/>
      <c r="B170" s="27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0"/>
      <c r="B171" s="27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0"/>
      <c r="B172" s="27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0"/>
      <c r="B173" s="27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0"/>
      <c r="B174" s="27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0"/>
      <c r="B175" s="27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0"/>
      <c r="B176" s="27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0"/>
      <c r="B177" s="27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0"/>
      <c r="B178" s="27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0"/>
      <c r="B179" s="27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0"/>
      <c r="B180" s="27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0"/>
      <c r="B181" s="27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0"/>
      <c r="B182" s="27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0"/>
      <c r="B183" s="27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0"/>
      <c r="B184" s="27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0"/>
      <c r="B185" s="27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0"/>
      <c r="B186" s="27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0"/>
      <c r="B187" s="27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0"/>
      <c r="B188" s="27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0"/>
      <c r="B189" s="27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0"/>
      <c r="B190" s="27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0"/>
      <c r="B191" s="27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0"/>
      <c r="B192" s="27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0"/>
      <c r="B193" s="27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0"/>
      <c r="B194" s="27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0"/>
      <c r="B195" s="27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0"/>
      <c r="B196" s="27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0"/>
      <c r="B197" s="27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0"/>
      <c r="B198" s="27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0"/>
      <c r="B199" s="27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0"/>
      <c r="B200" s="27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0"/>
      <c r="B201" s="27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0"/>
      <c r="B202" s="27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0"/>
      <c r="B203" s="27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0"/>
      <c r="B204" s="27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0"/>
      <c r="B205" s="27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0"/>
      <c r="B206" s="27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0"/>
      <c r="B207" s="27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0"/>
      <c r="B208" s="27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0"/>
      <c r="B209" s="27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0"/>
      <c r="B210" s="27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0"/>
      <c r="B211" s="27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0"/>
      <c r="B212" s="27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0"/>
      <c r="B213" s="27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0"/>
      <c r="B214" s="27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0"/>
      <c r="B215" s="27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0"/>
      <c r="B216" s="27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0"/>
      <c r="B217" s="27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0"/>
      <c r="B218" s="27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0"/>
      <c r="B219" s="27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0"/>
      <c r="B220" s="27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0"/>
      <c r="B221" s="27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0"/>
      <c r="B222" s="27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0"/>
      <c r="B223" s="27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0"/>
      <c r="B224" s="27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0"/>
      <c r="B225" s="27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0"/>
      <c r="B226" s="27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0"/>
      <c r="B227" s="27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0"/>
      <c r="B228" s="27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0"/>
      <c r="B229" s="27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0"/>
      <c r="B230" s="27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0"/>
      <c r="B231" s="27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0"/>
      <c r="B232" s="27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0"/>
      <c r="B233" s="27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0"/>
      <c r="B234" s="27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0"/>
      <c r="B235" s="27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0"/>
      <c r="B236" s="27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0"/>
      <c r="B237" s="27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0"/>
      <c r="B238" s="27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0"/>
      <c r="B239" s="27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0"/>
      <c r="B240" s="27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0"/>
      <c r="B241" s="27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0"/>
      <c r="B242" s="27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0"/>
      <c r="B243" s="27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0"/>
      <c r="B244" s="27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0"/>
      <c r="B245" s="27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0"/>
      <c r="B246" s="27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0"/>
      <c r="B247" s="27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0"/>
      <c r="B248" s="27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0"/>
      <c r="B249" s="27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0"/>
      <c r="B250" s="27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0"/>
      <c r="B251" s="27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0"/>
      <c r="B252" s="27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0"/>
      <c r="B253" s="27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0"/>
      <c r="B254" s="27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0"/>
      <c r="B255" s="27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0"/>
      <c r="B256" s="27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0"/>
      <c r="B257" s="27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0"/>
      <c r="B258" s="27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0"/>
      <c r="B259" s="27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0"/>
      <c r="B260" s="27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0"/>
      <c r="B261" s="27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0"/>
      <c r="B262" s="27"/>
      <c r="C262" s="10" t="str">
        <f aca="true" t="shared" si="1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0"/>
      <c r="B263" s="27"/>
      <c r="C263" s="10" t="str">
        <f t="shared" si="1"/>
        <v> --</v>
      </c>
      <c r="D263" s="17"/>
      <c r="E263" s="17"/>
      <c r="F263" s="17"/>
      <c r="G263" s="17"/>
      <c r="H263" s="17"/>
      <c r="I263" s="17"/>
    </row>
    <row r="264" spans="1:9" ht="12.75">
      <c r="A264" s="20"/>
      <c r="B264" s="27"/>
      <c r="C264" s="10" t="str">
        <f t="shared" si="1"/>
        <v> --</v>
      </c>
      <c r="D264" s="17"/>
      <c r="E264" s="17"/>
      <c r="F264" s="17"/>
      <c r="G264" s="17"/>
      <c r="H264" s="17"/>
      <c r="I264" s="17"/>
    </row>
    <row r="265" spans="1:9" ht="12.75">
      <c r="A265" s="20"/>
      <c r="B265" s="27"/>
      <c r="C265" s="10" t="str">
        <f t="shared" si="1"/>
        <v> --</v>
      </c>
      <c r="D265" s="17"/>
      <c r="E265" s="17"/>
      <c r="F265" s="17"/>
      <c r="G265" s="17"/>
      <c r="H265" s="17"/>
      <c r="I265" s="17"/>
    </row>
    <row r="266" spans="1:9" ht="12.75">
      <c r="A266" s="20"/>
      <c r="B266" s="27"/>
      <c r="C266" s="10" t="str">
        <f t="shared" si="1"/>
        <v> --</v>
      </c>
      <c r="D266" s="17"/>
      <c r="E266" s="17"/>
      <c r="F266" s="17"/>
      <c r="G266" s="17"/>
      <c r="H266" s="17"/>
      <c r="I266" s="17"/>
    </row>
    <row r="267" spans="1:9" ht="12.75">
      <c r="A267" s="20"/>
      <c r="B267" s="27"/>
      <c r="C267" s="10" t="str">
        <f t="shared" si="1"/>
        <v> --</v>
      </c>
      <c r="D267" s="17"/>
      <c r="E267" s="17"/>
      <c r="F267" s="17"/>
      <c r="G267" s="17"/>
      <c r="H267" s="17"/>
      <c r="I267" s="17"/>
    </row>
    <row r="268" spans="1:9" ht="12.75">
      <c r="A268" s="20"/>
      <c r="B268" s="27"/>
      <c r="C268" s="10" t="str">
        <f t="shared" si="1"/>
        <v> --</v>
      </c>
      <c r="D268" s="17"/>
      <c r="E268" s="17"/>
      <c r="F268" s="17"/>
      <c r="G268" s="17"/>
      <c r="H268" s="17"/>
      <c r="I268" s="17"/>
    </row>
    <row r="269" spans="1:9" ht="12.75">
      <c r="A269" s="20"/>
      <c r="B269" s="27"/>
      <c r="C269" s="10" t="str">
        <f t="shared" si="1"/>
        <v> --</v>
      </c>
      <c r="D269" s="17"/>
      <c r="E269" s="17"/>
      <c r="F269" s="17"/>
      <c r="G269" s="17"/>
      <c r="H269" s="17"/>
      <c r="I269" s="17"/>
    </row>
    <row r="270" spans="1:9" ht="12.75">
      <c r="A270" s="20"/>
      <c r="B270" s="27"/>
      <c r="C270" s="10" t="str">
        <f t="shared" si="1"/>
        <v> --</v>
      </c>
      <c r="D270" s="17"/>
      <c r="E270" s="17"/>
      <c r="F270" s="17"/>
      <c r="G270" s="17"/>
      <c r="H270" s="17"/>
      <c r="I270" s="17"/>
    </row>
    <row r="271" spans="1:9" ht="12.75">
      <c r="A271" s="20"/>
      <c r="B271" s="27"/>
      <c r="C271" s="10" t="str">
        <f t="shared" si="1"/>
        <v> --</v>
      </c>
      <c r="D271" s="17"/>
      <c r="E271" s="17"/>
      <c r="F271" s="17"/>
      <c r="G271" s="17"/>
      <c r="H271" s="17"/>
      <c r="I271" s="17"/>
    </row>
    <row r="272" spans="1:9" ht="12.75">
      <c r="A272" s="20"/>
      <c r="B272" s="27"/>
      <c r="C272" s="10" t="str">
        <f t="shared" si="1"/>
        <v> --</v>
      </c>
      <c r="D272" s="17"/>
      <c r="E272" s="17"/>
      <c r="F272" s="17"/>
      <c r="G272" s="17"/>
      <c r="H272" s="17"/>
      <c r="I272" s="17"/>
    </row>
    <row r="273" spans="1:9" ht="12.75">
      <c r="A273" s="20"/>
      <c r="B273" s="27"/>
      <c r="C273" s="10" t="str">
        <f t="shared" si="1"/>
        <v> --</v>
      </c>
      <c r="D273" s="17"/>
      <c r="E273" s="17"/>
      <c r="F273" s="17"/>
      <c r="G273" s="17"/>
      <c r="H273" s="17"/>
      <c r="I273" s="17"/>
    </row>
    <row r="274" spans="1:9" ht="12.75">
      <c r="A274" s="20"/>
      <c r="B274" s="27"/>
      <c r="C274" s="10" t="str">
        <f t="shared" si="1"/>
        <v> --</v>
      </c>
      <c r="D274" s="17"/>
      <c r="E274" s="17"/>
      <c r="F274" s="17"/>
      <c r="G274" s="17"/>
      <c r="H274" s="17"/>
      <c r="I274" s="17"/>
    </row>
    <row r="275" spans="1:9" ht="12.75">
      <c r="A275" s="20"/>
      <c r="B275" s="27"/>
      <c r="C275" s="10" t="str">
        <f t="shared" si="1"/>
        <v> --</v>
      </c>
      <c r="D275" s="17"/>
      <c r="E275" s="17"/>
      <c r="F275" s="17"/>
      <c r="G275" s="17"/>
      <c r="H275" s="17"/>
      <c r="I275" s="17"/>
    </row>
    <row r="276" spans="1:9" ht="12.75">
      <c r="A276" s="20"/>
      <c r="B276" s="27"/>
      <c r="C276" s="10" t="str">
        <f t="shared" si="1"/>
        <v> --</v>
      </c>
      <c r="D276" s="17"/>
      <c r="E276" s="17"/>
      <c r="F276" s="17"/>
      <c r="G276" s="17"/>
      <c r="H276" s="17"/>
      <c r="I276" s="17"/>
    </row>
    <row r="277" spans="1:9" ht="12.75">
      <c r="A277" s="20"/>
      <c r="B277" s="27"/>
      <c r="C277" s="10" t="str">
        <f t="shared" si="1"/>
        <v> --</v>
      </c>
      <c r="D277" s="17"/>
      <c r="E277" s="17"/>
      <c r="F277" s="17"/>
      <c r="G277" s="17"/>
      <c r="H277" s="17"/>
      <c r="I277" s="17"/>
    </row>
    <row r="278" spans="1:9" ht="12.75">
      <c r="A278" s="20"/>
      <c r="B278" s="27"/>
      <c r="C278" s="10" t="str">
        <f t="shared" si="1"/>
        <v> --</v>
      </c>
      <c r="D278" s="17"/>
      <c r="E278" s="17"/>
      <c r="F278" s="17"/>
      <c r="G278" s="17"/>
      <c r="H278" s="17"/>
      <c r="I278" s="17"/>
    </row>
    <row r="279" spans="1:9" ht="12.75">
      <c r="A279" s="20"/>
      <c r="B279" s="27"/>
      <c r="C279" s="10" t="str">
        <f t="shared" si="1"/>
        <v> --</v>
      </c>
      <c r="D279" s="17"/>
      <c r="E279" s="17"/>
      <c r="F279" s="17"/>
      <c r="G279" s="17"/>
      <c r="H279" s="17"/>
      <c r="I279" s="17"/>
    </row>
    <row r="280" spans="1:9" ht="12.75">
      <c r="A280" s="20"/>
      <c r="B280" s="27"/>
      <c r="C280" s="10" t="str">
        <f t="shared" si="1"/>
        <v> --</v>
      </c>
      <c r="D280" s="17"/>
      <c r="E280" s="17"/>
      <c r="F280" s="17"/>
      <c r="G280" s="17"/>
      <c r="H280" s="17"/>
      <c r="I280" s="17"/>
    </row>
    <row r="281" spans="1:9" ht="12.75">
      <c r="A281" s="20"/>
      <c r="B281" s="27"/>
      <c r="C281" s="10" t="str">
        <f t="shared" si="1"/>
        <v> --</v>
      </c>
      <c r="D281" s="17"/>
      <c r="E281" s="17"/>
      <c r="F281" s="17"/>
      <c r="G281" s="17"/>
      <c r="H281" s="17"/>
      <c r="I281" s="17"/>
    </row>
    <row r="282" spans="1:9" ht="12.75">
      <c r="A282" s="20"/>
      <c r="B282" s="27"/>
      <c r="C282" s="10" t="str">
        <f t="shared" si="1"/>
        <v> --</v>
      </c>
      <c r="D282" s="17"/>
      <c r="E282" s="17"/>
      <c r="F282" s="17"/>
      <c r="G282" s="17"/>
      <c r="H282" s="17"/>
      <c r="I282" s="17"/>
    </row>
    <row r="283" spans="1:9" ht="12.75">
      <c r="A283" s="20"/>
      <c r="B283" s="27"/>
      <c r="C283" s="10" t="str">
        <f t="shared" si="1"/>
        <v> --</v>
      </c>
      <c r="D283" s="17"/>
      <c r="E283" s="17"/>
      <c r="F283" s="17"/>
      <c r="G283" s="17"/>
      <c r="H283" s="17"/>
      <c r="I283" s="17"/>
    </row>
    <row r="284" spans="1:9" ht="12.75">
      <c r="A284" s="20"/>
      <c r="B284" s="27"/>
      <c r="C284" s="10" t="str">
        <f t="shared" si="1"/>
        <v> --</v>
      </c>
      <c r="D284" s="17"/>
      <c r="E284" s="17"/>
      <c r="F284" s="17"/>
      <c r="G284" s="17"/>
      <c r="H284" s="17"/>
      <c r="I284" s="17"/>
    </row>
    <row r="285" spans="1:9" ht="12.75">
      <c r="A285" s="20"/>
      <c r="B285" s="27"/>
      <c r="C285" s="10" t="str">
        <f t="shared" si="1"/>
        <v> --</v>
      </c>
      <c r="D285" s="17"/>
      <c r="E285" s="17"/>
      <c r="F285" s="17"/>
      <c r="G285" s="17"/>
      <c r="H285" s="17"/>
      <c r="I285" s="17"/>
    </row>
    <row r="286" spans="1:9" ht="12.75">
      <c r="A286" s="20"/>
      <c r="B286" s="27"/>
      <c r="C286" s="10" t="str">
        <f t="shared" si="1"/>
        <v> --</v>
      </c>
      <c r="D286" s="17"/>
      <c r="E286" s="17"/>
      <c r="F286" s="17"/>
      <c r="G286" s="17"/>
      <c r="H286" s="17"/>
      <c r="I286" s="17"/>
    </row>
    <row r="287" spans="1:9" ht="12.75">
      <c r="A287" s="20"/>
      <c r="B287" s="27"/>
      <c r="C287" s="10" t="str">
        <f t="shared" si="1"/>
        <v> --</v>
      </c>
      <c r="D287" s="17"/>
      <c r="E287" s="17"/>
      <c r="F287" s="17"/>
      <c r="G287" s="17"/>
      <c r="H287" s="17"/>
      <c r="I287" s="17"/>
    </row>
    <row r="288" spans="1:9" ht="12.75">
      <c r="A288" s="20"/>
      <c r="B288" s="27"/>
      <c r="C288" s="10" t="str">
        <f t="shared" si="1"/>
        <v> --</v>
      </c>
      <c r="D288" s="17"/>
      <c r="E288" s="17"/>
      <c r="F288" s="17"/>
      <c r="G288" s="17"/>
      <c r="H288" s="17"/>
      <c r="I288" s="17"/>
    </row>
    <row r="289" spans="1:9" ht="12.75">
      <c r="A289" s="20"/>
      <c r="B289" s="27"/>
      <c r="C289" s="10" t="str">
        <f t="shared" si="1"/>
        <v> --</v>
      </c>
      <c r="D289" s="17"/>
      <c r="E289" s="17"/>
      <c r="F289" s="17"/>
      <c r="G289" s="17"/>
      <c r="H289" s="17"/>
      <c r="I289" s="17"/>
    </row>
    <row r="290" spans="1:9" ht="12.75">
      <c r="A290" s="20"/>
      <c r="B290" s="27"/>
      <c r="C290" s="10" t="str">
        <f t="shared" si="1"/>
        <v> --</v>
      </c>
      <c r="D290" s="17"/>
      <c r="E290" s="17"/>
      <c r="F290" s="17"/>
      <c r="G290" s="17"/>
      <c r="H290" s="17"/>
      <c r="I290" s="17"/>
    </row>
    <row r="291" spans="1:9" ht="12.75">
      <c r="A291" s="20"/>
      <c r="B291" s="27"/>
      <c r="C291" s="10" t="str">
        <f t="shared" si="1"/>
        <v> --</v>
      </c>
      <c r="D291" s="17"/>
      <c r="E291" s="17"/>
      <c r="F291" s="17"/>
      <c r="G291" s="17"/>
      <c r="H291" s="17"/>
      <c r="I291" s="17"/>
    </row>
    <row r="292" spans="1:9" ht="12.75">
      <c r="A292" s="20"/>
      <c r="B292" s="27"/>
      <c r="C292" s="10" t="str">
        <f t="shared" si="1"/>
        <v> --</v>
      </c>
      <c r="D292" s="18"/>
      <c r="E292" s="18"/>
      <c r="F292" s="18"/>
      <c r="G292" s="18"/>
      <c r="H292" s="18"/>
      <c r="I292" s="18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Countries1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7"/>
  <sheetViews>
    <sheetView workbookViewId="0" topLeftCell="A1">
      <selection activeCell="E4" sqref="E4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10.28125" style="0" customWidth="1"/>
  </cols>
  <sheetData>
    <row r="3" spans="1:8" ht="12.75">
      <c r="A3" s="6" t="s">
        <v>137</v>
      </c>
      <c r="B3" s="6" t="s">
        <v>3</v>
      </c>
      <c r="C3" s="6" t="s">
        <v>4</v>
      </c>
      <c r="D3" s="6" t="s">
        <v>157</v>
      </c>
      <c r="E3" s="37" t="s">
        <v>122</v>
      </c>
      <c r="F3" s="37"/>
      <c r="G3" s="37"/>
      <c r="H3" s="6" t="s">
        <v>135</v>
      </c>
    </row>
    <row r="4" spans="1:8" ht="12.75">
      <c r="A4" t="s">
        <v>142</v>
      </c>
      <c r="B4" t="s">
        <v>98</v>
      </c>
      <c r="C4" t="s">
        <v>99</v>
      </c>
      <c r="D4" t="s">
        <v>157</v>
      </c>
      <c r="E4">
        <v>66</v>
      </c>
      <c r="F4" t="s">
        <v>104</v>
      </c>
      <c r="G4" t="s">
        <v>114</v>
      </c>
      <c r="H4" t="s">
        <v>136</v>
      </c>
    </row>
    <row r="5" spans="1:8" ht="12.75">
      <c r="A5" t="s">
        <v>617</v>
      </c>
      <c r="B5" t="s">
        <v>97</v>
      </c>
      <c r="C5" t="s">
        <v>100</v>
      </c>
      <c r="D5" t="s">
        <v>158</v>
      </c>
      <c r="E5">
        <v>71</v>
      </c>
      <c r="F5" t="s">
        <v>105</v>
      </c>
      <c r="G5" t="s">
        <v>114</v>
      </c>
      <c r="H5" t="s">
        <v>626</v>
      </c>
    </row>
    <row r="6" spans="1:8" ht="12.75">
      <c r="A6" t="s">
        <v>138</v>
      </c>
      <c r="B6" t="s">
        <v>156</v>
      </c>
      <c r="C6" t="s">
        <v>101</v>
      </c>
      <c r="E6">
        <v>76</v>
      </c>
      <c r="F6" t="s">
        <v>106</v>
      </c>
      <c r="G6" t="s">
        <v>114</v>
      </c>
      <c r="H6" t="s">
        <v>380</v>
      </c>
    </row>
    <row r="7" spans="1:7" ht="12.75">
      <c r="A7" t="s">
        <v>632</v>
      </c>
      <c r="B7" t="s">
        <v>155</v>
      </c>
      <c r="C7" t="s">
        <v>102</v>
      </c>
      <c r="E7">
        <v>81</v>
      </c>
      <c r="F7" t="s">
        <v>107</v>
      </c>
      <c r="G7" t="s">
        <v>114</v>
      </c>
    </row>
    <row r="8" spans="1:7" ht="12.75">
      <c r="A8" t="s">
        <v>139</v>
      </c>
      <c r="B8" t="s">
        <v>154</v>
      </c>
      <c r="C8" t="s">
        <v>103</v>
      </c>
      <c r="E8">
        <v>86</v>
      </c>
      <c r="F8" t="s">
        <v>108</v>
      </c>
      <c r="G8" t="s">
        <v>114</v>
      </c>
    </row>
    <row r="9" spans="1:7" ht="12.75">
      <c r="A9" t="s">
        <v>381</v>
      </c>
      <c r="E9">
        <v>91</v>
      </c>
      <c r="F9" t="s">
        <v>109</v>
      </c>
      <c r="G9" t="s">
        <v>114</v>
      </c>
    </row>
    <row r="10" spans="1:7" ht="12.75">
      <c r="A10" t="s">
        <v>633</v>
      </c>
      <c r="E10">
        <v>96</v>
      </c>
      <c r="F10" t="s">
        <v>110</v>
      </c>
      <c r="G10" t="s">
        <v>114</v>
      </c>
    </row>
    <row r="11" spans="1:7" ht="12.75">
      <c r="A11" t="s">
        <v>618</v>
      </c>
      <c r="E11">
        <v>101</v>
      </c>
      <c r="F11" t="s">
        <v>111</v>
      </c>
      <c r="G11" t="s">
        <v>114</v>
      </c>
    </row>
    <row r="12" spans="1:7" ht="12.75">
      <c r="A12" t="s">
        <v>623</v>
      </c>
      <c r="E12">
        <v>106</v>
      </c>
      <c r="F12" t="s">
        <v>112</v>
      </c>
      <c r="G12" t="s">
        <v>114</v>
      </c>
    </row>
    <row r="13" spans="1:7" ht="12.75">
      <c r="A13" t="s">
        <v>141</v>
      </c>
      <c r="E13">
        <v>111</v>
      </c>
      <c r="F13" t="s">
        <v>113</v>
      </c>
      <c r="G13" t="s">
        <v>114</v>
      </c>
    </row>
    <row r="14" spans="1:7" ht="12.75">
      <c r="A14" t="s">
        <v>627</v>
      </c>
      <c r="E14">
        <v>14</v>
      </c>
      <c r="F14" t="s">
        <v>104</v>
      </c>
      <c r="G14" t="s">
        <v>118</v>
      </c>
    </row>
    <row r="15" spans="1:7" ht="12.75">
      <c r="A15" t="s">
        <v>622</v>
      </c>
      <c r="E15">
        <v>15</v>
      </c>
      <c r="F15" t="s">
        <v>105</v>
      </c>
      <c r="G15" t="s">
        <v>118</v>
      </c>
    </row>
    <row r="16" spans="1:7" ht="12.75">
      <c r="A16" t="s">
        <v>382</v>
      </c>
      <c r="E16">
        <v>16</v>
      </c>
      <c r="F16" t="s">
        <v>106</v>
      </c>
      <c r="G16" t="s">
        <v>118</v>
      </c>
    </row>
    <row r="17" spans="1:7" ht="12.75">
      <c r="A17" t="s">
        <v>140</v>
      </c>
      <c r="E17">
        <v>17</v>
      </c>
      <c r="F17" t="s">
        <v>107</v>
      </c>
      <c r="G17" t="s">
        <v>118</v>
      </c>
    </row>
    <row r="18" spans="1:7" ht="12.75">
      <c r="A18" t="s">
        <v>634</v>
      </c>
      <c r="E18">
        <v>18</v>
      </c>
      <c r="F18" t="s">
        <v>108</v>
      </c>
      <c r="G18" t="s">
        <v>118</v>
      </c>
    </row>
    <row r="19" spans="1:7" ht="12.75">
      <c r="A19" t="s">
        <v>96</v>
      </c>
      <c r="E19">
        <v>19</v>
      </c>
      <c r="F19" t="s">
        <v>109</v>
      </c>
      <c r="G19" t="s">
        <v>118</v>
      </c>
    </row>
    <row r="20" spans="1:7" ht="12.75">
      <c r="A20" t="s">
        <v>624</v>
      </c>
      <c r="E20">
        <v>20</v>
      </c>
      <c r="F20" t="s">
        <v>110</v>
      </c>
      <c r="G20" t="s">
        <v>118</v>
      </c>
    </row>
    <row r="21" spans="1:7" ht="12.75">
      <c r="A21" t="s">
        <v>635</v>
      </c>
      <c r="E21">
        <v>21</v>
      </c>
      <c r="F21" t="s">
        <v>111</v>
      </c>
      <c r="G21" t="s">
        <v>118</v>
      </c>
    </row>
    <row r="22" spans="1:7" ht="12.75">
      <c r="A22" t="s">
        <v>621</v>
      </c>
      <c r="E22">
        <v>22</v>
      </c>
      <c r="F22" t="s">
        <v>112</v>
      </c>
      <c r="G22" t="s">
        <v>118</v>
      </c>
    </row>
    <row r="23" spans="1:7" ht="12.75">
      <c r="A23" t="s">
        <v>630</v>
      </c>
      <c r="E23">
        <v>23</v>
      </c>
      <c r="F23" t="s">
        <v>113</v>
      </c>
      <c r="G23" t="s">
        <v>118</v>
      </c>
    </row>
    <row r="24" spans="1:7" ht="12.75">
      <c r="A24" t="s">
        <v>625</v>
      </c>
      <c r="E24">
        <v>0</v>
      </c>
      <c r="F24" t="s">
        <v>120</v>
      </c>
      <c r="G24" t="s">
        <v>120</v>
      </c>
    </row>
    <row r="25" ht="12.75">
      <c r="A25" t="s">
        <v>383</v>
      </c>
    </row>
    <row r="26" ht="12.75">
      <c r="A26" t="s">
        <v>629</v>
      </c>
    </row>
    <row r="27" ht="12.75">
      <c r="A27" t="s">
        <v>619</v>
      </c>
    </row>
    <row r="28" ht="12.75">
      <c r="A28" t="s">
        <v>631</v>
      </c>
    </row>
    <row r="29" ht="12.75">
      <c r="A29" t="s">
        <v>569</v>
      </c>
    </row>
    <row r="30" ht="12.75">
      <c r="A30" t="s">
        <v>628</v>
      </c>
    </row>
    <row r="31" ht="12.75">
      <c r="A31" t="s">
        <v>620</v>
      </c>
    </row>
    <row r="32" ht="12.75">
      <c r="A32" t="s">
        <v>143</v>
      </c>
    </row>
    <row r="33" ht="12.75">
      <c r="A33" t="s">
        <v>144</v>
      </c>
    </row>
    <row r="34" ht="12.75">
      <c r="A34" t="s">
        <v>384</v>
      </c>
    </row>
    <row r="35" ht="12.75">
      <c r="A35" t="s">
        <v>145</v>
      </c>
    </row>
    <row r="36" ht="12.75">
      <c r="A36" t="s">
        <v>636</v>
      </c>
    </row>
    <row r="37" ht="12.75">
      <c r="A37" t="s">
        <v>637</v>
      </c>
    </row>
  </sheetData>
  <sheetProtection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4"/>
  <sheetViews>
    <sheetView workbookViewId="0" topLeftCell="A195">
      <selection activeCell="B210" sqref="B210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126</v>
      </c>
      <c r="B3" s="6" t="s">
        <v>2</v>
      </c>
      <c r="C3" s="6" t="s">
        <v>123</v>
      </c>
    </row>
    <row r="4" spans="1:3" ht="12.75">
      <c r="A4" s="11"/>
      <c r="B4" s="11">
        <v>0</v>
      </c>
      <c r="C4" s="12" t="s">
        <v>179</v>
      </c>
    </row>
    <row r="5" spans="1:3" ht="12.75">
      <c r="A5" s="24">
        <v>100000</v>
      </c>
      <c r="B5" t="s">
        <v>128</v>
      </c>
      <c r="C5" t="s">
        <v>180</v>
      </c>
    </row>
    <row r="6" spans="1:3" ht="12.75">
      <c r="A6" s="24">
        <v>110000</v>
      </c>
      <c r="B6" t="s">
        <v>129</v>
      </c>
      <c r="C6" t="s">
        <v>181</v>
      </c>
    </row>
    <row r="7" spans="1:3" ht="12.75">
      <c r="A7" s="7">
        <v>111000</v>
      </c>
      <c r="B7" t="s">
        <v>130</v>
      </c>
      <c r="C7" t="s">
        <v>182</v>
      </c>
    </row>
    <row r="8" spans="1:3" ht="12.75">
      <c r="A8" s="7">
        <v>111100</v>
      </c>
      <c r="B8" t="s">
        <v>131</v>
      </c>
      <c r="C8" t="s">
        <v>183</v>
      </c>
    </row>
    <row r="9" spans="1:3" ht="12.75">
      <c r="A9" s="7">
        <v>111110</v>
      </c>
      <c r="B9" t="s">
        <v>385</v>
      </c>
      <c r="C9" t="s">
        <v>386</v>
      </c>
    </row>
    <row r="10" spans="1:3" ht="12.75">
      <c r="A10" s="7">
        <v>111120</v>
      </c>
      <c r="B10" t="s">
        <v>387</v>
      </c>
      <c r="C10" t="s">
        <v>388</v>
      </c>
    </row>
    <row r="11" spans="1:3" ht="12.75">
      <c r="A11" s="7">
        <v>111200</v>
      </c>
      <c r="B11" t="s">
        <v>132</v>
      </c>
      <c r="C11" t="s">
        <v>184</v>
      </c>
    </row>
    <row r="12" spans="1:3" ht="12.75">
      <c r="A12" s="7">
        <v>111210</v>
      </c>
      <c r="B12" t="s">
        <v>389</v>
      </c>
      <c r="C12" t="s">
        <v>390</v>
      </c>
    </row>
    <row r="13" spans="1:3" ht="12.75">
      <c r="A13" s="7">
        <v>111220</v>
      </c>
      <c r="B13" t="s">
        <v>391</v>
      </c>
      <c r="C13" t="s">
        <v>392</v>
      </c>
    </row>
    <row r="14" spans="1:3" ht="12.75">
      <c r="A14" s="7">
        <v>111300</v>
      </c>
      <c r="B14" t="s">
        <v>263</v>
      </c>
      <c r="C14" t="s">
        <v>264</v>
      </c>
    </row>
    <row r="15" spans="1:3" ht="12.75">
      <c r="A15" s="7">
        <v>111310</v>
      </c>
      <c r="B15" t="s">
        <v>393</v>
      </c>
      <c r="C15" t="s">
        <v>394</v>
      </c>
    </row>
    <row r="16" spans="1:3" ht="12.75">
      <c r="A16" s="7">
        <v>111320</v>
      </c>
      <c r="B16" t="s">
        <v>395</v>
      </c>
      <c r="C16" t="s">
        <v>396</v>
      </c>
    </row>
    <row r="17" spans="1:3" ht="12.75">
      <c r="A17" s="7">
        <v>112000</v>
      </c>
      <c r="B17" t="s">
        <v>185</v>
      </c>
      <c r="C17" t="s">
        <v>186</v>
      </c>
    </row>
    <row r="18" spans="1:3" ht="12.75">
      <c r="A18" s="7">
        <v>112100</v>
      </c>
      <c r="B18" t="s">
        <v>187</v>
      </c>
      <c r="C18" t="s">
        <v>265</v>
      </c>
    </row>
    <row r="19" spans="1:3" ht="12.75">
      <c r="A19" s="7">
        <v>112110</v>
      </c>
      <c r="B19" t="s">
        <v>397</v>
      </c>
      <c r="C19" t="s">
        <v>398</v>
      </c>
    </row>
    <row r="20" spans="1:3" ht="12.75">
      <c r="A20" s="7">
        <v>112120</v>
      </c>
      <c r="B20" t="s">
        <v>399</v>
      </c>
      <c r="C20" t="s">
        <v>400</v>
      </c>
    </row>
    <row r="21" spans="1:3" ht="12.75">
      <c r="A21" s="7">
        <v>112200</v>
      </c>
      <c r="B21" t="s">
        <v>188</v>
      </c>
      <c r="C21" t="s">
        <v>266</v>
      </c>
    </row>
    <row r="22" spans="1:3" ht="12.75">
      <c r="A22" s="7">
        <v>112210</v>
      </c>
      <c r="B22" t="s">
        <v>403</v>
      </c>
      <c r="C22" t="s">
        <v>401</v>
      </c>
    </row>
    <row r="23" spans="1:3" ht="12.75">
      <c r="A23" s="7">
        <v>112220</v>
      </c>
      <c r="B23" t="s">
        <v>402</v>
      </c>
      <c r="C23" t="s">
        <v>404</v>
      </c>
    </row>
    <row r="24" spans="1:3" ht="12.75">
      <c r="A24" s="7">
        <v>112300</v>
      </c>
      <c r="B24" t="s">
        <v>570</v>
      </c>
      <c r="C24" t="s">
        <v>571</v>
      </c>
    </row>
    <row r="25" spans="1:3" ht="12.75">
      <c r="A25" s="7">
        <v>112310</v>
      </c>
      <c r="B25" t="s">
        <v>572</v>
      </c>
      <c r="C25" t="s">
        <v>573</v>
      </c>
    </row>
    <row r="26" spans="1:3" ht="12.75">
      <c r="A26" s="7">
        <v>112320</v>
      </c>
      <c r="B26" t="s">
        <v>574</v>
      </c>
      <c r="C26" t="s">
        <v>575</v>
      </c>
    </row>
    <row r="27" spans="1:3" ht="12.75">
      <c r="A27" s="7">
        <v>112400</v>
      </c>
      <c r="B27" t="s">
        <v>576</v>
      </c>
      <c r="C27" t="s">
        <v>577</v>
      </c>
    </row>
    <row r="28" spans="1:3" ht="12.75">
      <c r="A28" s="7">
        <v>112410</v>
      </c>
      <c r="B28" t="s">
        <v>578</v>
      </c>
      <c r="C28" t="s">
        <v>579</v>
      </c>
    </row>
    <row r="29" spans="1:3" ht="12.75">
      <c r="A29" s="7">
        <v>112420</v>
      </c>
      <c r="B29" t="s">
        <v>580</v>
      </c>
      <c r="C29" t="s">
        <v>581</v>
      </c>
    </row>
    <row r="30" spans="1:3" ht="12.75">
      <c r="A30" s="7">
        <v>112900</v>
      </c>
      <c r="B30" t="s">
        <v>267</v>
      </c>
      <c r="C30" t="s">
        <v>189</v>
      </c>
    </row>
    <row r="31" spans="1:3" ht="12.75">
      <c r="A31" s="7">
        <v>112910</v>
      </c>
      <c r="B31" t="s">
        <v>405</v>
      </c>
      <c r="C31" t="s">
        <v>406</v>
      </c>
    </row>
    <row r="32" spans="1:3" ht="12.75">
      <c r="A32" s="7">
        <v>112920</v>
      </c>
      <c r="B32" t="s">
        <v>407</v>
      </c>
      <c r="C32" t="s">
        <v>408</v>
      </c>
    </row>
    <row r="33" spans="1:3" ht="12.75">
      <c r="A33" s="24">
        <v>120000</v>
      </c>
      <c r="B33" t="s">
        <v>152</v>
      </c>
      <c r="C33" t="s">
        <v>190</v>
      </c>
    </row>
    <row r="34" spans="1:3" ht="12.75">
      <c r="A34" s="7">
        <v>121000</v>
      </c>
      <c r="B34" t="s">
        <v>153</v>
      </c>
      <c r="C34" t="s">
        <v>191</v>
      </c>
    </row>
    <row r="35" spans="1:3" ht="12.75">
      <c r="A35" s="7">
        <v>122000</v>
      </c>
      <c r="B35" t="s">
        <v>192</v>
      </c>
      <c r="C35" t="s">
        <v>409</v>
      </c>
    </row>
    <row r="36" spans="1:3" ht="12.75">
      <c r="A36" s="7">
        <v>122100</v>
      </c>
      <c r="B36" t="s">
        <v>193</v>
      </c>
      <c r="C36" t="s">
        <v>410</v>
      </c>
    </row>
    <row r="37" spans="1:3" ht="12.75">
      <c r="A37" s="7">
        <v>122200</v>
      </c>
      <c r="B37" t="s">
        <v>194</v>
      </c>
      <c r="C37" t="s">
        <v>411</v>
      </c>
    </row>
    <row r="38" spans="1:3" ht="12.75">
      <c r="A38" s="7">
        <v>122300</v>
      </c>
      <c r="B38" t="s">
        <v>195</v>
      </c>
      <c r="C38" t="s">
        <v>412</v>
      </c>
    </row>
    <row r="39" spans="1:3" ht="12.75">
      <c r="A39" s="7">
        <v>122400</v>
      </c>
      <c r="B39" t="s">
        <v>268</v>
      </c>
      <c r="C39" t="s">
        <v>413</v>
      </c>
    </row>
    <row r="40" spans="1:3" ht="12.75">
      <c r="A40" s="7">
        <v>123000</v>
      </c>
      <c r="B40" t="s">
        <v>196</v>
      </c>
      <c r="C40" t="s">
        <v>414</v>
      </c>
    </row>
    <row r="41" spans="1:3" ht="12.75">
      <c r="A41" s="7">
        <v>124000</v>
      </c>
      <c r="B41" t="s">
        <v>269</v>
      </c>
      <c r="C41" t="s">
        <v>197</v>
      </c>
    </row>
    <row r="42" spans="1:3" ht="12.75">
      <c r="A42" s="7">
        <v>200000</v>
      </c>
      <c r="B42" t="s">
        <v>415</v>
      </c>
      <c r="C42" t="s">
        <v>416</v>
      </c>
    </row>
    <row r="43" spans="1:3" ht="12.75">
      <c r="A43" s="7">
        <v>210000</v>
      </c>
      <c r="B43" t="s">
        <v>198</v>
      </c>
      <c r="C43" t="s">
        <v>417</v>
      </c>
    </row>
    <row r="44" spans="1:3" ht="12.75">
      <c r="A44" s="7">
        <v>211000</v>
      </c>
      <c r="B44" t="s">
        <v>566</v>
      </c>
      <c r="C44" t="s">
        <v>567</v>
      </c>
    </row>
    <row r="45" spans="1:3" ht="12.75">
      <c r="A45" s="7">
        <v>211100</v>
      </c>
      <c r="B45" t="s">
        <v>418</v>
      </c>
      <c r="C45" t="s">
        <v>419</v>
      </c>
    </row>
    <row r="46" spans="1:3" ht="12.75">
      <c r="A46" s="7">
        <v>211110</v>
      </c>
      <c r="B46" t="s">
        <v>420</v>
      </c>
      <c r="C46" t="s">
        <v>421</v>
      </c>
    </row>
    <row r="47" spans="1:3" ht="12.75">
      <c r="A47" s="7">
        <v>211111</v>
      </c>
      <c r="B47" t="s">
        <v>422</v>
      </c>
      <c r="C47" t="s">
        <v>423</v>
      </c>
    </row>
    <row r="48" spans="1:3" ht="12.75">
      <c r="A48" s="7">
        <v>211113</v>
      </c>
      <c r="B48" t="s">
        <v>564</v>
      </c>
      <c r="C48" t="s">
        <v>425</v>
      </c>
    </row>
    <row r="49" spans="1:3" ht="12.75">
      <c r="A49" s="7">
        <v>211115</v>
      </c>
      <c r="B49" t="s">
        <v>565</v>
      </c>
      <c r="C49" t="s">
        <v>424</v>
      </c>
    </row>
    <row r="50" spans="1:3" ht="12.75">
      <c r="A50" s="7">
        <v>211117</v>
      </c>
      <c r="B50" t="s">
        <v>426</v>
      </c>
      <c r="C50" t="s">
        <v>427</v>
      </c>
    </row>
    <row r="51" spans="1:3" ht="12.75">
      <c r="A51" s="7">
        <v>211119</v>
      </c>
      <c r="B51" t="s">
        <v>428</v>
      </c>
      <c r="C51" t="s">
        <v>199</v>
      </c>
    </row>
    <row r="52" spans="1:3" ht="12.75">
      <c r="A52" s="7">
        <v>211130</v>
      </c>
      <c r="B52" t="s">
        <v>582</v>
      </c>
      <c r="C52" t="s">
        <v>429</v>
      </c>
    </row>
    <row r="53" spans="1:3" ht="12.75">
      <c r="A53" s="25">
        <v>211130.1</v>
      </c>
      <c r="B53" t="s">
        <v>583</v>
      </c>
      <c r="C53" t="s">
        <v>430</v>
      </c>
    </row>
    <row r="54" spans="1:3" ht="12.75">
      <c r="A54" s="25">
        <v>211130.2</v>
      </c>
      <c r="B54" t="s">
        <v>584</v>
      </c>
      <c r="C54" t="s">
        <v>431</v>
      </c>
    </row>
    <row r="55" spans="1:3" ht="12.75">
      <c r="A55" s="7">
        <v>211150</v>
      </c>
      <c r="B55" t="s">
        <v>433</v>
      </c>
      <c r="C55" t="s">
        <v>432</v>
      </c>
    </row>
    <row r="56" spans="1:3" ht="12.75">
      <c r="A56" s="25">
        <v>211150.1</v>
      </c>
      <c r="B56" t="s">
        <v>434</v>
      </c>
      <c r="C56" t="s">
        <v>435</v>
      </c>
    </row>
    <row r="57" spans="1:3" ht="12.75">
      <c r="A57" s="25">
        <v>211150.2</v>
      </c>
      <c r="B57" t="s">
        <v>436</v>
      </c>
      <c r="C57" t="s">
        <v>437</v>
      </c>
    </row>
    <row r="58" spans="1:3" ht="12.75">
      <c r="A58" s="7">
        <v>211500</v>
      </c>
      <c r="B58" t="s">
        <v>438</v>
      </c>
      <c r="C58" t="s">
        <v>439</v>
      </c>
    </row>
    <row r="59" spans="1:3" ht="12.75">
      <c r="A59" s="24">
        <v>211510</v>
      </c>
      <c r="B59" t="s">
        <v>440</v>
      </c>
      <c r="C59" t="s">
        <v>441</v>
      </c>
    </row>
    <row r="60" spans="1:3" ht="12.75">
      <c r="A60" s="24">
        <v>211511</v>
      </c>
      <c r="B60" t="s">
        <v>442</v>
      </c>
      <c r="C60" t="s">
        <v>443</v>
      </c>
    </row>
    <row r="61" spans="1:3" ht="12.75">
      <c r="A61" s="7">
        <v>211513</v>
      </c>
      <c r="B61" t="s">
        <v>444</v>
      </c>
      <c r="C61" t="s">
        <v>445</v>
      </c>
    </row>
    <row r="62" spans="1:3" ht="12.75">
      <c r="A62" s="7">
        <v>211515</v>
      </c>
      <c r="B62" t="s">
        <v>446</v>
      </c>
      <c r="C62" t="s">
        <v>447</v>
      </c>
    </row>
    <row r="63" spans="1:3" ht="12.75">
      <c r="A63" s="7">
        <v>211517</v>
      </c>
      <c r="B63" t="s">
        <v>448</v>
      </c>
      <c r="C63" t="s">
        <v>449</v>
      </c>
    </row>
    <row r="64" spans="1:3" ht="12.75">
      <c r="A64" s="7">
        <v>211519</v>
      </c>
      <c r="B64" t="s">
        <v>450</v>
      </c>
      <c r="C64" t="s">
        <v>451</v>
      </c>
    </row>
    <row r="65" spans="1:3" ht="12.75">
      <c r="A65" s="7">
        <v>211540</v>
      </c>
      <c r="B65" t="s">
        <v>452</v>
      </c>
      <c r="C65" t="s">
        <v>453</v>
      </c>
    </row>
    <row r="66" spans="1:3" ht="12.75">
      <c r="A66" s="7">
        <v>211570</v>
      </c>
      <c r="B66" t="s">
        <v>454</v>
      </c>
      <c r="C66" t="s">
        <v>455</v>
      </c>
    </row>
    <row r="67" spans="1:3" ht="12.75">
      <c r="A67" s="7">
        <v>212000</v>
      </c>
      <c r="B67" t="s">
        <v>456</v>
      </c>
      <c r="C67" t="s">
        <v>457</v>
      </c>
    </row>
    <row r="68" spans="1:3" ht="12.75">
      <c r="A68" s="7">
        <v>212100</v>
      </c>
      <c r="B68" t="s">
        <v>458</v>
      </c>
      <c r="C68" t="s">
        <v>459</v>
      </c>
    </row>
    <row r="69" spans="1:3" ht="12.75">
      <c r="A69" s="7">
        <v>212110</v>
      </c>
      <c r="B69" t="s">
        <v>568</v>
      </c>
      <c r="C69" t="s">
        <v>460</v>
      </c>
    </row>
    <row r="70" spans="1:3" ht="12.75">
      <c r="A70" s="7">
        <v>212111</v>
      </c>
      <c r="B70" t="s">
        <v>461</v>
      </c>
      <c r="C70" t="s">
        <v>462</v>
      </c>
    </row>
    <row r="71" spans="1:3" ht="12.75">
      <c r="A71" s="7">
        <v>212114</v>
      </c>
      <c r="B71" t="s">
        <v>463</v>
      </c>
      <c r="C71" t="s">
        <v>464</v>
      </c>
    </row>
    <row r="72" spans="1:3" ht="12.75">
      <c r="A72" s="7">
        <v>212117</v>
      </c>
      <c r="B72" t="s">
        <v>465</v>
      </c>
      <c r="C72" t="s">
        <v>466</v>
      </c>
    </row>
    <row r="73" spans="1:3" ht="12.75">
      <c r="A73" s="24">
        <v>212510</v>
      </c>
      <c r="B73" t="s">
        <v>467</v>
      </c>
      <c r="C73" t="s">
        <v>468</v>
      </c>
    </row>
    <row r="74" spans="1:3" ht="12.75">
      <c r="A74" s="24">
        <v>212511</v>
      </c>
      <c r="B74" t="s">
        <v>469</v>
      </c>
      <c r="C74" t="s">
        <v>470</v>
      </c>
    </row>
    <row r="75" spans="1:3" ht="12.75">
      <c r="A75" s="25">
        <v>212511.1</v>
      </c>
      <c r="B75" t="s">
        <v>471</v>
      </c>
      <c r="C75" t="s">
        <v>473</v>
      </c>
    </row>
    <row r="76" spans="1:3" ht="12.75">
      <c r="A76" s="25">
        <v>212511.2</v>
      </c>
      <c r="B76" t="s">
        <v>472</v>
      </c>
      <c r="C76" t="s">
        <v>474</v>
      </c>
    </row>
    <row r="77" spans="1:3" ht="12.75">
      <c r="A77" s="7">
        <v>212515</v>
      </c>
      <c r="B77" t="s">
        <v>475</v>
      </c>
      <c r="C77" t="s">
        <v>476</v>
      </c>
    </row>
    <row r="78" spans="1:3" ht="12.75">
      <c r="A78" s="25">
        <v>212515.1</v>
      </c>
      <c r="B78" t="s">
        <v>477</v>
      </c>
      <c r="C78" t="s">
        <v>479</v>
      </c>
    </row>
    <row r="79" spans="1:3" ht="12.75">
      <c r="A79" s="25">
        <v>212515.2</v>
      </c>
      <c r="B79" t="s">
        <v>478</v>
      </c>
      <c r="C79" t="s">
        <v>480</v>
      </c>
    </row>
    <row r="80" spans="1:3" ht="12.75">
      <c r="A80" s="7">
        <v>212200</v>
      </c>
      <c r="B80" t="s">
        <v>481</v>
      </c>
      <c r="C80" t="s">
        <v>125</v>
      </c>
    </row>
    <row r="81" spans="1:3" ht="12.75">
      <c r="A81" s="7">
        <v>212210</v>
      </c>
      <c r="B81" t="s">
        <v>482</v>
      </c>
      <c r="C81" t="s">
        <v>483</v>
      </c>
    </row>
    <row r="82" spans="1:3" ht="12.75">
      <c r="A82" s="7">
        <v>212211</v>
      </c>
      <c r="B82" t="s">
        <v>484</v>
      </c>
      <c r="C82" t="s">
        <v>485</v>
      </c>
    </row>
    <row r="83" spans="1:3" ht="12.75">
      <c r="A83" s="7">
        <v>212214</v>
      </c>
      <c r="B83" t="s">
        <v>486</v>
      </c>
      <c r="C83" t="s">
        <v>487</v>
      </c>
    </row>
    <row r="84" spans="1:3" ht="12.75">
      <c r="A84" s="7">
        <v>212217</v>
      </c>
      <c r="B84" t="s">
        <v>488</v>
      </c>
      <c r="C84" t="s">
        <v>489</v>
      </c>
    </row>
    <row r="85" spans="1:3" ht="12.75">
      <c r="A85" s="7">
        <v>212240</v>
      </c>
      <c r="B85" t="s">
        <v>490</v>
      </c>
      <c r="C85" t="s">
        <v>491</v>
      </c>
    </row>
    <row r="86" spans="1:3" ht="12.75">
      <c r="A86" s="7">
        <v>212270</v>
      </c>
      <c r="B86" t="s">
        <v>492</v>
      </c>
      <c r="C86" t="s">
        <v>493</v>
      </c>
    </row>
    <row r="87" spans="1:3" ht="12.75">
      <c r="A87" s="7">
        <v>220000</v>
      </c>
      <c r="B87" t="s">
        <v>200</v>
      </c>
      <c r="C87" t="s">
        <v>124</v>
      </c>
    </row>
    <row r="88" spans="1:3" ht="12.75">
      <c r="A88" s="7">
        <v>221000</v>
      </c>
      <c r="B88" t="s">
        <v>201</v>
      </c>
      <c r="C88" t="s">
        <v>202</v>
      </c>
    </row>
    <row r="89" spans="1:3" ht="12.75">
      <c r="A89" s="7">
        <v>221100</v>
      </c>
      <c r="B89" t="s">
        <v>209</v>
      </c>
      <c r="C89" t="s">
        <v>494</v>
      </c>
    </row>
    <row r="90" spans="1:3" ht="12.75">
      <c r="A90" s="26">
        <v>221100.1</v>
      </c>
      <c r="B90" t="s">
        <v>495</v>
      </c>
      <c r="C90" t="s">
        <v>496</v>
      </c>
    </row>
    <row r="91" spans="1:3" ht="12.75">
      <c r="A91" s="26">
        <v>221100.2</v>
      </c>
      <c r="B91" t="s">
        <v>497</v>
      </c>
      <c r="C91" t="s">
        <v>498</v>
      </c>
    </row>
    <row r="92" spans="1:3" ht="12.75">
      <c r="A92" s="7">
        <v>221200</v>
      </c>
      <c r="B92" t="s">
        <v>208</v>
      </c>
      <c r="C92" t="s">
        <v>499</v>
      </c>
    </row>
    <row r="93" spans="1:3" ht="12.75">
      <c r="A93" s="25">
        <v>221200.1</v>
      </c>
      <c r="B93" t="s">
        <v>500</v>
      </c>
      <c r="C93" t="s">
        <v>501</v>
      </c>
    </row>
    <row r="94" spans="1:3" ht="12.75">
      <c r="A94" s="25">
        <v>221200.2</v>
      </c>
      <c r="B94" t="s">
        <v>502</v>
      </c>
      <c r="C94" t="s">
        <v>503</v>
      </c>
    </row>
    <row r="95" spans="1:3" ht="12.75">
      <c r="A95" s="7">
        <v>221300</v>
      </c>
      <c r="B95" t="s">
        <v>270</v>
      </c>
      <c r="C95" t="s">
        <v>504</v>
      </c>
    </row>
    <row r="96" spans="1:3" ht="12.75">
      <c r="A96" s="25">
        <v>221300.1</v>
      </c>
      <c r="B96" t="s">
        <v>505</v>
      </c>
      <c r="C96" t="s">
        <v>507</v>
      </c>
    </row>
    <row r="97" spans="1:3" ht="12.75">
      <c r="A97" s="25">
        <v>221300.2</v>
      </c>
      <c r="B97" t="s">
        <v>506</v>
      </c>
      <c r="C97" t="s">
        <v>508</v>
      </c>
    </row>
    <row r="98" spans="1:3" ht="12.75">
      <c r="A98" s="7">
        <v>221400</v>
      </c>
      <c r="B98" t="s">
        <v>585</v>
      </c>
      <c r="C98" t="s">
        <v>586</v>
      </c>
    </row>
    <row r="99" spans="1:3" ht="12.75">
      <c r="A99" s="25">
        <v>221400.1</v>
      </c>
      <c r="B99" t="s">
        <v>587</v>
      </c>
      <c r="C99" t="s">
        <v>588</v>
      </c>
    </row>
    <row r="100" spans="1:3" ht="12.75">
      <c r="A100" s="25">
        <v>221400.2</v>
      </c>
      <c r="B100" t="s">
        <v>589</v>
      </c>
      <c r="C100" t="s">
        <v>590</v>
      </c>
    </row>
    <row r="101" spans="1:3" ht="12.75">
      <c r="A101" s="7">
        <v>221500</v>
      </c>
      <c r="B101" t="s">
        <v>591</v>
      </c>
      <c r="C101" t="s">
        <v>592</v>
      </c>
    </row>
    <row r="102" spans="1:3" ht="12.75">
      <c r="A102" s="25">
        <v>221500.1</v>
      </c>
      <c r="B102" t="s">
        <v>593</v>
      </c>
      <c r="C102" t="s">
        <v>594</v>
      </c>
    </row>
    <row r="103" spans="1:3" ht="12.75">
      <c r="A103" s="25">
        <v>221500.2</v>
      </c>
      <c r="B103" t="s">
        <v>595</v>
      </c>
      <c r="C103" t="s">
        <v>596</v>
      </c>
    </row>
    <row r="104" spans="1:3" ht="12.75">
      <c r="A104" s="7">
        <v>221600</v>
      </c>
      <c r="B104" t="s">
        <v>597</v>
      </c>
      <c r="C104" t="s">
        <v>598</v>
      </c>
    </row>
    <row r="105" spans="1:3" ht="12.75">
      <c r="A105" s="7">
        <v>221700</v>
      </c>
      <c r="B105" t="s">
        <v>210</v>
      </c>
      <c r="C105" t="s">
        <v>220</v>
      </c>
    </row>
    <row r="106" spans="1:3" ht="12.75">
      <c r="A106" s="25">
        <v>221700.1</v>
      </c>
      <c r="B106" t="s">
        <v>509</v>
      </c>
      <c r="C106" t="s">
        <v>511</v>
      </c>
    </row>
    <row r="107" spans="1:3" ht="12.75">
      <c r="A107" s="25">
        <v>221700.2</v>
      </c>
      <c r="B107" t="s">
        <v>510</v>
      </c>
      <c r="C107" t="s">
        <v>512</v>
      </c>
    </row>
    <row r="108" spans="1:3" ht="12.75">
      <c r="A108" s="24">
        <v>221710</v>
      </c>
      <c r="B108" t="s">
        <v>211</v>
      </c>
      <c r="C108" t="s">
        <v>513</v>
      </c>
    </row>
    <row r="109" spans="1:3" ht="12.75">
      <c r="A109" s="25">
        <v>221710.1</v>
      </c>
      <c r="B109" t="s">
        <v>514</v>
      </c>
      <c r="C109" t="s">
        <v>515</v>
      </c>
    </row>
    <row r="110" spans="1:3" ht="12.75">
      <c r="A110" s="25">
        <v>221710.2</v>
      </c>
      <c r="B110" t="s">
        <v>516</v>
      </c>
      <c r="C110" t="s">
        <v>517</v>
      </c>
    </row>
    <row r="111" spans="1:3" ht="12.75">
      <c r="A111" s="7">
        <v>221720</v>
      </c>
      <c r="B111" t="s">
        <v>212</v>
      </c>
      <c r="C111" t="s">
        <v>213</v>
      </c>
    </row>
    <row r="112" spans="1:3" ht="12.75">
      <c r="A112" s="25">
        <v>221720.1</v>
      </c>
      <c r="B112" t="s">
        <v>518</v>
      </c>
      <c r="C112" t="s">
        <v>519</v>
      </c>
    </row>
    <row r="113" spans="1:3" ht="12.75">
      <c r="A113" s="25">
        <v>221720.2</v>
      </c>
      <c r="B113" t="s">
        <v>520</v>
      </c>
      <c r="C113" t="s">
        <v>521</v>
      </c>
    </row>
    <row r="114" spans="1:3" ht="12.75">
      <c r="A114" s="7">
        <v>221730</v>
      </c>
      <c r="B114" t="s">
        <v>214</v>
      </c>
      <c r="C114" t="s">
        <v>522</v>
      </c>
    </row>
    <row r="115" spans="1:3" ht="12.75">
      <c r="A115" s="25">
        <v>221730.1</v>
      </c>
      <c r="B115" t="s">
        <v>523</v>
      </c>
      <c r="C115" t="s">
        <v>524</v>
      </c>
    </row>
    <row r="116" spans="1:3" ht="12.75">
      <c r="A116" s="25">
        <v>221730.2</v>
      </c>
      <c r="B116" t="s">
        <v>525</v>
      </c>
      <c r="C116" t="s">
        <v>526</v>
      </c>
    </row>
    <row r="117" spans="1:3" ht="12.75">
      <c r="A117" s="7">
        <v>221740</v>
      </c>
      <c r="B117" t="s">
        <v>215</v>
      </c>
      <c r="C117" t="s">
        <v>216</v>
      </c>
    </row>
    <row r="118" spans="1:3" ht="12.75">
      <c r="A118" s="26">
        <v>221740.1</v>
      </c>
      <c r="B118" t="s">
        <v>527</v>
      </c>
      <c r="C118" t="s">
        <v>528</v>
      </c>
    </row>
    <row r="119" spans="1:3" ht="12.75">
      <c r="A119" s="25">
        <v>221740.2</v>
      </c>
      <c r="B119" t="s">
        <v>529</v>
      </c>
      <c r="C119" t="s">
        <v>530</v>
      </c>
    </row>
    <row r="120" spans="1:3" ht="12.75">
      <c r="A120" s="7">
        <v>221750</v>
      </c>
      <c r="B120" t="s">
        <v>217</v>
      </c>
      <c r="C120" t="s">
        <v>218</v>
      </c>
    </row>
    <row r="121" spans="1:3" ht="12.75">
      <c r="A121" s="25">
        <v>221750.1</v>
      </c>
      <c r="B121" t="s">
        <v>531</v>
      </c>
      <c r="C121" t="s">
        <v>532</v>
      </c>
    </row>
    <row r="122" spans="1:3" ht="12.75">
      <c r="A122" s="25">
        <v>221750.2</v>
      </c>
      <c r="B122" t="s">
        <v>533</v>
      </c>
      <c r="C122" t="s">
        <v>534</v>
      </c>
    </row>
    <row r="123" spans="1:3" ht="12.75">
      <c r="A123" s="7">
        <v>221760</v>
      </c>
      <c r="B123" t="s">
        <v>219</v>
      </c>
      <c r="C123" t="s">
        <v>535</v>
      </c>
    </row>
    <row r="124" spans="1:3" ht="12.75">
      <c r="A124" s="25">
        <v>221760.1</v>
      </c>
      <c r="B124" t="s">
        <v>536</v>
      </c>
      <c r="C124" t="s">
        <v>538</v>
      </c>
    </row>
    <row r="125" spans="1:3" ht="12.75">
      <c r="A125" s="25">
        <v>221760.2</v>
      </c>
      <c r="B125" t="s">
        <v>537</v>
      </c>
      <c r="C125" t="s">
        <v>539</v>
      </c>
    </row>
    <row r="126" spans="1:3" ht="12.75">
      <c r="A126" s="7">
        <v>221800</v>
      </c>
      <c r="B126" t="s">
        <v>599</v>
      </c>
      <c r="C126" t="s">
        <v>600</v>
      </c>
    </row>
    <row r="127" spans="1:3" ht="12.75">
      <c r="A127" s="25">
        <v>221800.1</v>
      </c>
      <c r="B127" t="s">
        <v>601</v>
      </c>
      <c r="C127" t="s">
        <v>602</v>
      </c>
    </row>
    <row r="128" spans="1:3" ht="12.75">
      <c r="A128" s="25">
        <v>221800.2</v>
      </c>
      <c r="B128" t="s">
        <v>603</v>
      </c>
      <c r="C128" t="s">
        <v>604</v>
      </c>
    </row>
    <row r="129" spans="1:3" ht="12.75">
      <c r="A129" s="7">
        <v>221900</v>
      </c>
      <c r="B129" t="s">
        <v>203</v>
      </c>
      <c r="C129" t="s">
        <v>204</v>
      </c>
    </row>
    <row r="130" spans="1:3" ht="12.75">
      <c r="A130" s="25">
        <v>221900.1</v>
      </c>
      <c r="B130" t="s">
        <v>540</v>
      </c>
      <c r="C130" t="s">
        <v>542</v>
      </c>
    </row>
    <row r="131" spans="1:3" ht="12.75">
      <c r="A131" s="25">
        <v>221900.2</v>
      </c>
      <c r="B131" t="s">
        <v>541</v>
      </c>
      <c r="C131" t="s">
        <v>543</v>
      </c>
    </row>
    <row r="132" spans="1:3" ht="12.75">
      <c r="A132" s="7">
        <v>221910</v>
      </c>
      <c r="B132" t="s">
        <v>205</v>
      </c>
      <c r="C132" t="s">
        <v>544</v>
      </c>
    </row>
    <row r="133" spans="1:3" ht="12.75">
      <c r="A133" s="7">
        <v>221920</v>
      </c>
      <c r="B133" t="s">
        <v>206</v>
      </c>
      <c r="C133" t="s">
        <v>207</v>
      </c>
    </row>
    <row r="134" spans="1:3" ht="12.75">
      <c r="A134" s="7">
        <v>222000</v>
      </c>
      <c r="B134" t="s">
        <v>221</v>
      </c>
      <c r="C134" t="s">
        <v>222</v>
      </c>
    </row>
    <row r="135" spans="1:3" ht="12.75">
      <c r="A135" s="25">
        <v>222000.1</v>
      </c>
      <c r="B135" t="s">
        <v>223</v>
      </c>
      <c r="C135" t="s">
        <v>224</v>
      </c>
    </row>
    <row r="136" spans="1:3" ht="12.75">
      <c r="A136" s="25">
        <v>222000.2</v>
      </c>
      <c r="B136" t="s">
        <v>225</v>
      </c>
      <c r="C136" t="s">
        <v>545</v>
      </c>
    </row>
    <row r="137" spans="1:3" ht="12.75">
      <c r="A137" s="7">
        <v>222200</v>
      </c>
      <c r="B137" t="s">
        <v>546</v>
      </c>
      <c r="C137" t="s">
        <v>547</v>
      </c>
    </row>
    <row r="138" spans="1:3" ht="12.75">
      <c r="A138" s="25">
        <v>222200.1</v>
      </c>
      <c r="B138" t="s">
        <v>548</v>
      </c>
      <c r="C138" t="s">
        <v>550</v>
      </c>
    </row>
    <row r="139" spans="1:3" ht="12.75">
      <c r="A139" s="25">
        <v>222200.2</v>
      </c>
      <c r="B139" t="s">
        <v>549</v>
      </c>
      <c r="C139" t="s">
        <v>551</v>
      </c>
    </row>
    <row r="140" spans="1:3" s="29" customFormat="1" ht="12.75">
      <c r="A140" s="28">
        <v>222210</v>
      </c>
      <c r="B140" s="29" t="s">
        <v>605</v>
      </c>
      <c r="C140" s="29" t="s">
        <v>606</v>
      </c>
    </row>
    <row r="141" spans="1:3" s="29" customFormat="1" ht="12.75">
      <c r="A141" s="30">
        <v>222210.1</v>
      </c>
      <c r="B141" s="29" t="s">
        <v>607</v>
      </c>
      <c r="C141" s="29" t="s">
        <v>608</v>
      </c>
    </row>
    <row r="142" spans="1:3" s="29" customFormat="1" ht="12.75">
      <c r="A142" s="30">
        <v>222210.2</v>
      </c>
      <c r="B142" s="29" t="s">
        <v>609</v>
      </c>
      <c r="C142" s="29" t="s">
        <v>610</v>
      </c>
    </row>
    <row r="143" spans="1:3" ht="12.75">
      <c r="A143" s="7">
        <v>222220</v>
      </c>
      <c r="B143" t="s">
        <v>250</v>
      </c>
      <c r="C143" t="s">
        <v>251</v>
      </c>
    </row>
    <row r="144" spans="1:3" ht="12.75">
      <c r="A144" s="25">
        <v>222220.1</v>
      </c>
      <c r="B144" t="s">
        <v>252</v>
      </c>
      <c r="C144" t="s">
        <v>253</v>
      </c>
    </row>
    <row r="145" spans="1:3" ht="12.75">
      <c r="A145" s="25">
        <v>222220.2</v>
      </c>
      <c r="B145" t="s">
        <v>254</v>
      </c>
      <c r="C145" t="s">
        <v>255</v>
      </c>
    </row>
    <row r="146" spans="1:3" ht="12.75">
      <c r="A146" s="7">
        <v>222223</v>
      </c>
      <c r="B146" t="s">
        <v>271</v>
      </c>
      <c r="C146" t="s">
        <v>552</v>
      </c>
    </row>
    <row r="147" spans="1:3" ht="12.75">
      <c r="A147" s="25">
        <v>222223.1</v>
      </c>
      <c r="B147" t="s">
        <v>272</v>
      </c>
      <c r="C147" t="s">
        <v>553</v>
      </c>
    </row>
    <row r="148" spans="1:3" ht="12.75">
      <c r="A148" s="25">
        <v>222223.2</v>
      </c>
      <c r="B148" t="s">
        <v>273</v>
      </c>
      <c r="C148" t="s">
        <v>554</v>
      </c>
    </row>
    <row r="149" spans="1:3" ht="12.75">
      <c r="A149" s="7">
        <v>222230</v>
      </c>
      <c r="B149" t="s">
        <v>226</v>
      </c>
      <c r="C149" t="s">
        <v>227</v>
      </c>
    </row>
    <row r="150" spans="1:3" ht="12.75">
      <c r="A150" s="25">
        <v>222230.1</v>
      </c>
      <c r="B150" t="s">
        <v>228</v>
      </c>
      <c r="C150" t="s">
        <v>229</v>
      </c>
    </row>
    <row r="151" spans="1:3" ht="12.75">
      <c r="A151" s="25">
        <v>222230.2</v>
      </c>
      <c r="B151" t="s">
        <v>230</v>
      </c>
      <c r="C151" t="s">
        <v>231</v>
      </c>
    </row>
    <row r="152" spans="1:3" ht="12.75">
      <c r="A152" s="7">
        <v>222231</v>
      </c>
      <c r="B152" t="s">
        <v>232</v>
      </c>
      <c r="C152" t="s">
        <v>233</v>
      </c>
    </row>
    <row r="153" spans="1:3" ht="12.75">
      <c r="A153" s="25">
        <v>222231.1</v>
      </c>
      <c r="B153" t="s">
        <v>234</v>
      </c>
      <c r="C153" t="s">
        <v>235</v>
      </c>
    </row>
    <row r="154" spans="1:3" ht="12.75">
      <c r="A154" s="25">
        <v>222210.2</v>
      </c>
      <c r="B154" t="s">
        <v>236</v>
      </c>
      <c r="C154" t="s">
        <v>237</v>
      </c>
    </row>
    <row r="155" spans="1:3" ht="12.75">
      <c r="A155" s="7">
        <v>222232</v>
      </c>
      <c r="B155" t="s">
        <v>238</v>
      </c>
      <c r="C155" t="s">
        <v>239</v>
      </c>
    </row>
    <row r="156" spans="1:3" ht="12.75">
      <c r="A156" s="25">
        <v>222232.1</v>
      </c>
      <c r="B156" t="s">
        <v>240</v>
      </c>
      <c r="C156" t="s">
        <v>241</v>
      </c>
    </row>
    <row r="157" spans="1:3" ht="12.75">
      <c r="A157" s="25">
        <v>222232.2</v>
      </c>
      <c r="B157" t="s">
        <v>242</v>
      </c>
      <c r="C157" t="s">
        <v>243</v>
      </c>
    </row>
    <row r="158" spans="1:3" ht="12.75">
      <c r="A158" s="7">
        <v>222235</v>
      </c>
      <c r="B158" t="s">
        <v>555</v>
      </c>
      <c r="C158" t="s">
        <v>556</v>
      </c>
    </row>
    <row r="159" spans="1:3" ht="12.75">
      <c r="A159" s="25">
        <v>222235.1</v>
      </c>
      <c r="B159" t="s">
        <v>557</v>
      </c>
      <c r="C159" t="s">
        <v>558</v>
      </c>
    </row>
    <row r="160" spans="1:3" ht="12.75">
      <c r="A160" s="25">
        <v>222235.2</v>
      </c>
      <c r="B160" t="s">
        <v>559</v>
      </c>
      <c r="C160" t="s">
        <v>560</v>
      </c>
    </row>
    <row r="161" spans="1:3" ht="12.75">
      <c r="A161" s="7">
        <v>222237</v>
      </c>
      <c r="B161" t="s">
        <v>244</v>
      </c>
      <c r="C161" t="s">
        <v>245</v>
      </c>
    </row>
    <row r="162" spans="1:3" ht="12.75">
      <c r="A162" s="25">
        <v>222237.1</v>
      </c>
      <c r="B162" t="s">
        <v>246</v>
      </c>
      <c r="C162" t="s">
        <v>247</v>
      </c>
    </row>
    <row r="163" spans="1:3" ht="12.75">
      <c r="A163" s="25">
        <v>222237.2</v>
      </c>
      <c r="B163" t="s">
        <v>248</v>
      </c>
      <c r="C163" t="s">
        <v>249</v>
      </c>
    </row>
    <row r="164" spans="1:3" s="29" customFormat="1" ht="12.75">
      <c r="A164" s="28">
        <v>222239</v>
      </c>
      <c r="B164" s="29" t="s">
        <v>611</v>
      </c>
      <c r="C164" s="29" t="s">
        <v>612</v>
      </c>
    </row>
    <row r="165" spans="1:3" s="29" customFormat="1" ht="12.75">
      <c r="A165" s="30">
        <v>222239.1</v>
      </c>
      <c r="B165" s="29" t="s">
        <v>613</v>
      </c>
      <c r="C165" s="29" t="s">
        <v>614</v>
      </c>
    </row>
    <row r="166" spans="1:3" s="29" customFormat="1" ht="12.75">
      <c r="A166" s="30">
        <v>222239.2</v>
      </c>
      <c r="B166" s="29" t="s">
        <v>615</v>
      </c>
      <c r="C166" s="29" t="s">
        <v>616</v>
      </c>
    </row>
    <row r="167" spans="1:3" ht="12.75">
      <c r="A167" s="7">
        <v>222300</v>
      </c>
      <c r="B167" t="s">
        <v>256</v>
      </c>
      <c r="C167" t="s">
        <v>561</v>
      </c>
    </row>
    <row r="168" spans="1:3" ht="12.75">
      <c r="A168" s="25">
        <v>222300.1</v>
      </c>
      <c r="B168" t="s">
        <v>257</v>
      </c>
      <c r="C168" t="s">
        <v>562</v>
      </c>
    </row>
    <row r="169" spans="1:3" ht="12.75">
      <c r="A169" s="25">
        <v>222300.2</v>
      </c>
      <c r="B169" t="s">
        <v>258</v>
      </c>
      <c r="C169" t="s">
        <v>563</v>
      </c>
    </row>
    <row r="170" spans="1:3" ht="12.75">
      <c r="A170" s="7">
        <v>300000</v>
      </c>
      <c r="B170" t="s">
        <v>259</v>
      </c>
      <c r="C170" t="s">
        <v>274</v>
      </c>
    </row>
    <row r="171" spans="1:3" ht="12.75">
      <c r="A171" s="7">
        <v>310000</v>
      </c>
      <c r="B171" t="s">
        <v>275</v>
      </c>
      <c r="C171" t="s">
        <v>276</v>
      </c>
    </row>
    <row r="172" spans="1:3" ht="12.75">
      <c r="A172" s="7">
        <v>311100</v>
      </c>
      <c r="B172" t="s">
        <v>277</v>
      </c>
      <c r="C172" t="s">
        <v>278</v>
      </c>
    </row>
    <row r="173" spans="1:3" ht="12.75">
      <c r="A173" s="7">
        <v>311200</v>
      </c>
      <c r="B173" t="s">
        <v>279</v>
      </c>
      <c r="C173" t="s">
        <v>280</v>
      </c>
    </row>
    <row r="174" spans="1:3" ht="12.75">
      <c r="A174" s="7">
        <v>311300</v>
      </c>
      <c r="B174" t="s">
        <v>281</v>
      </c>
      <c r="C174" t="s">
        <v>282</v>
      </c>
    </row>
    <row r="175" spans="1:3" ht="12.75">
      <c r="A175" s="7">
        <v>311400</v>
      </c>
      <c r="B175" t="s">
        <v>283</v>
      </c>
      <c r="C175" t="s">
        <v>284</v>
      </c>
    </row>
    <row r="176" spans="1:3" ht="12.75">
      <c r="A176" s="7">
        <v>311500</v>
      </c>
      <c r="B176" t="s">
        <v>285</v>
      </c>
      <c r="C176" t="s">
        <v>286</v>
      </c>
    </row>
    <row r="177" spans="1:3" ht="12.75">
      <c r="A177" s="7">
        <v>311600</v>
      </c>
      <c r="B177" t="s">
        <v>287</v>
      </c>
      <c r="C177" t="s">
        <v>288</v>
      </c>
    </row>
    <row r="178" spans="1:3" ht="12.75">
      <c r="A178" s="7">
        <v>320000</v>
      </c>
      <c r="B178" t="s">
        <v>289</v>
      </c>
      <c r="C178" t="s">
        <v>290</v>
      </c>
    </row>
    <row r="179" spans="1:3" ht="12.75">
      <c r="A179" s="7">
        <v>321000</v>
      </c>
      <c r="B179" t="s">
        <v>291</v>
      </c>
      <c r="C179" t="s">
        <v>292</v>
      </c>
    </row>
    <row r="180" spans="1:3" ht="12.75">
      <c r="A180" s="7">
        <v>321100</v>
      </c>
      <c r="B180" t="s">
        <v>293</v>
      </c>
      <c r="C180" t="s">
        <v>294</v>
      </c>
    </row>
    <row r="181" spans="1:3" ht="12.75">
      <c r="A181" s="7">
        <v>321150</v>
      </c>
      <c r="B181" t="s">
        <v>295</v>
      </c>
      <c r="C181" t="s">
        <v>296</v>
      </c>
    </row>
    <row r="182" spans="1:3" ht="12.75">
      <c r="A182" s="7">
        <v>321200</v>
      </c>
      <c r="B182" t="s">
        <v>297</v>
      </c>
      <c r="C182" t="s">
        <v>298</v>
      </c>
    </row>
    <row r="183" spans="1:3" ht="12.75">
      <c r="A183" s="7">
        <v>321250</v>
      </c>
      <c r="B183" t="s">
        <v>299</v>
      </c>
      <c r="C183" t="s">
        <v>300</v>
      </c>
    </row>
    <row r="184" spans="1:3" ht="12.75">
      <c r="A184" s="7">
        <v>321300</v>
      </c>
      <c r="B184" t="s">
        <v>301</v>
      </c>
      <c r="C184" t="s">
        <v>302</v>
      </c>
    </row>
    <row r="185" spans="1:3" ht="12.75">
      <c r="A185" s="7">
        <v>321350</v>
      </c>
      <c r="B185" t="s">
        <v>303</v>
      </c>
      <c r="C185" t="s">
        <v>304</v>
      </c>
    </row>
    <row r="186" spans="1:3" ht="12.75">
      <c r="A186" s="7">
        <v>321400</v>
      </c>
      <c r="B186" t="s">
        <v>305</v>
      </c>
      <c r="C186" t="s">
        <v>306</v>
      </c>
    </row>
    <row r="187" spans="1:3" ht="12.75">
      <c r="A187" s="7">
        <v>321450</v>
      </c>
      <c r="B187" t="s">
        <v>307</v>
      </c>
      <c r="C187" t="s">
        <v>308</v>
      </c>
    </row>
    <row r="188" spans="1:3" ht="12.75">
      <c r="A188" s="7">
        <v>321500</v>
      </c>
      <c r="B188" t="s">
        <v>309</v>
      </c>
      <c r="C188" t="s">
        <v>310</v>
      </c>
    </row>
    <row r="189" spans="1:3" ht="12.75">
      <c r="A189" s="7">
        <v>321550</v>
      </c>
      <c r="B189" t="s">
        <v>311</v>
      </c>
      <c r="C189" t="s">
        <v>312</v>
      </c>
    </row>
    <row r="190" spans="1:3" ht="12.75">
      <c r="A190" s="7">
        <v>321600</v>
      </c>
      <c r="B190" t="s">
        <v>313</v>
      </c>
      <c r="C190" t="s">
        <v>314</v>
      </c>
    </row>
    <row r="191" spans="1:3" ht="12.75">
      <c r="A191" s="7">
        <v>321650</v>
      </c>
      <c r="B191" t="s">
        <v>315</v>
      </c>
      <c r="C191" t="s">
        <v>316</v>
      </c>
    </row>
    <row r="192" spans="1:3" ht="12.75">
      <c r="A192" s="7">
        <v>321700</v>
      </c>
      <c r="B192" t="s">
        <v>317</v>
      </c>
      <c r="C192" t="s">
        <v>318</v>
      </c>
    </row>
    <row r="193" spans="1:3" ht="12.75">
      <c r="A193" s="7">
        <v>321750</v>
      </c>
      <c r="B193" t="s">
        <v>319</v>
      </c>
      <c r="C193" t="s">
        <v>320</v>
      </c>
    </row>
    <row r="194" spans="1:3" ht="12.75">
      <c r="A194" s="7">
        <v>321900</v>
      </c>
      <c r="B194" t="s">
        <v>321</v>
      </c>
      <c r="C194" t="s">
        <v>322</v>
      </c>
    </row>
    <row r="195" spans="1:3" ht="12.75">
      <c r="A195" s="7">
        <v>322000</v>
      </c>
      <c r="B195" t="s">
        <v>323</v>
      </c>
      <c r="C195" t="s">
        <v>324</v>
      </c>
    </row>
    <row r="196" spans="1:3" ht="12.75">
      <c r="A196" s="7">
        <v>322100</v>
      </c>
      <c r="B196" t="s">
        <v>325</v>
      </c>
      <c r="C196" t="s">
        <v>326</v>
      </c>
    </row>
    <row r="197" spans="1:3" ht="12.75">
      <c r="A197" s="7">
        <v>322110</v>
      </c>
      <c r="B197" t="s">
        <v>327</v>
      </c>
      <c r="C197" t="s">
        <v>328</v>
      </c>
    </row>
    <row r="198" spans="1:3" ht="12.75">
      <c r="A198" s="7">
        <v>322111</v>
      </c>
      <c r="B198" t="s">
        <v>329</v>
      </c>
      <c r="C198" t="s">
        <v>330</v>
      </c>
    </row>
    <row r="199" spans="1:3" ht="12.75">
      <c r="A199" s="7">
        <v>322112</v>
      </c>
      <c r="B199" t="s">
        <v>331</v>
      </c>
      <c r="C199" t="s">
        <v>332</v>
      </c>
    </row>
    <row r="200" spans="1:3" ht="12.75">
      <c r="A200" s="7">
        <v>322113</v>
      </c>
      <c r="B200" t="s">
        <v>333</v>
      </c>
      <c r="C200" t="s">
        <v>334</v>
      </c>
    </row>
    <row r="201" spans="1:3" ht="12.75">
      <c r="A201" s="7">
        <v>322120</v>
      </c>
      <c r="B201" t="s">
        <v>335</v>
      </c>
      <c r="C201" t="s">
        <v>336</v>
      </c>
    </row>
    <row r="202" spans="1:3" ht="12.75">
      <c r="A202" s="7">
        <v>322121</v>
      </c>
      <c r="B202" t="s">
        <v>337</v>
      </c>
      <c r="C202" t="s">
        <v>338</v>
      </c>
    </row>
    <row r="203" spans="1:3" ht="12.75">
      <c r="A203" s="7">
        <v>322122</v>
      </c>
      <c r="B203" t="s">
        <v>339</v>
      </c>
      <c r="C203" t="s">
        <v>340</v>
      </c>
    </row>
    <row r="204" spans="1:3" ht="12.75">
      <c r="A204" s="7">
        <v>322123</v>
      </c>
      <c r="B204" t="s">
        <v>341</v>
      </c>
      <c r="C204" t="s">
        <v>342</v>
      </c>
    </row>
    <row r="205" spans="1:3" ht="12.75">
      <c r="A205" s="7">
        <v>322130</v>
      </c>
      <c r="B205" t="s">
        <v>343</v>
      </c>
      <c r="C205" t="s">
        <v>344</v>
      </c>
    </row>
    <row r="206" spans="1:3" ht="12.75">
      <c r="A206" s="7">
        <v>322200</v>
      </c>
      <c r="B206" t="s">
        <v>345</v>
      </c>
      <c r="C206" t="s">
        <v>346</v>
      </c>
    </row>
    <row r="207" spans="1:3" ht="12.75">
      <c r="A207" s="7">
        <v>322210</v>
      </c>
      <c r="B207" t="s">
        <v>347</v>
      </c>
      <c r="C207" t="s">
        <v>348</v>
      </c>
    </row>
    <row r="208" spans="1:3" ht="12.75">
      <c r="A208" s="7">
        <v>322220</v>
      </c>
      <c r="B208" t="s">
        <v>349</v>
      </c>
      <c r="C208" t="s">
        <v>350</v>
      </c>
    </row>
    <row r="209" spans="1:3" ht="12.75">
      <c r="A209" s="7">
        <v>500000</v>
      </c>
      <c r="B209" t="s">
        <v>351</v>
      </c>
      <c r="C209" t="s">
        <v>352</v>
      </c>
    </row>
    <row r="210" spans="1:3" ht="12.75">
      <c r="A210" s="7">
        <v>501000</v>
      </c>
      <c r="B210" t="s">
        <v>353</v>
      </c>
      <c r="C210" t="s">
        <v>354</v>
      </c>
    </row>
    <row r="211" spans="1:3" ht="12.75">
      <c r="A211" s="7">
        <v>502000</v>
      </c>
      <c r="B211" t="s">
        <v>355</v>
      </c>
      <c r="C211" t="s">
        <v>356</v>
      </c>
    </row>
    <row r="212" spans="1:3" ht="12.75">
      <c r="A212" s="7">
        <v>510000</v>
      </c>
      <c r="B212" t="s">
        <v>357</v>
      </c>
      <c r="C212" t="s">
        <v>358</v>
      </c>
    </row>
    <row r="213" spans="1:3" ht="12.75">
      <c r="A213" s="7">
        <v>511000</v>
      </c>
      <c r="B213" t="s">
        <v>359</v>
      </c>
      <c r="C213" t="s">
        <v>360</v>
      </c>
    </row>
    <row r="214" spans="1:3" ht="12.75">
      <c r="A214" s="7">
        <v>512000</v>
      </c>
      <c r="B214" t="s">
        <v>361</v>
      </c>
      <c r="C214" t="s">
        <v>362</v>
      </c>
    </row>
    <row r="215" spans="1:3" ht="12.75">
      <c r="A215" s="7">
        <v>520000</v>
      </c>
      <c r="B215" t="s">
        <v>363</v>
      </c>
      <c r="C215" t="s">
        <v>364</v>
      </c>
    </row>
    <row r="216" spans="1:3" ht="12.75">
      <c r="A216" s="7">
        <v>521000</v>
      </c>
      <c r="B216" t="s">
        <v>365</v>
      </c>
      <c r="C216" t="s">
        <v>366</v>
      </c>
    </row>
    <row r="217" spans="1:3" ht="12.75">
      <c r="A217" s="7">
        <v>522000</v>
      </c>
      <c r="B217" t="s">
        <v>367</v>
      </c>
      <c r="C217" t="s">
        <v>368</v>
      </c>
    </row>
    <row r="218" spans="1:3" ht="12.75">
      <c r="A218" s="7">
        <v>530000</v>
      </c>
      <c r="B218" t="s">
        <v>369</v>
      </c>
      <c r="C218" t="s">
        <v>370</v>
      </c>
    </row>
    <row r="219" spans="1:3" ht="12.75">
      <c r="A219" s="7">
        <v>540000</v>
      </c>
      <c r="B219" t="s">
        <v>371</v>
      </c>
      <c r="C219" t="s">
        <v>372</v>
      </c>
    </row>
    <row r="220" spans="1:3" ht="12.75">
      <c r="A220" s="7">
        <v>600000</v>
      </c>
      <c r="B220" t="s">
        <v>373</v>
      </c>
      <c r="C220" t="s">
        <v>260</v>
      </c>
    </row>
    <row r="221" spans="1:3" ht="12.75">
      <c r="A221" s="7">
        <v>610000</v>
      </c>
      <c r="B221" t="s">
        <v>374</v>
      </c>
      <c r="C221" t="s">
        <v>375</v>
      </c>
    </row>
    <row r="222" spans="1:3" ht="12.75">
      <c r="A222" s="7">
        <v>611000</v>
      </c>
      <c r="B222" t="s">
        <v>376</v>
      </c>
      <c r="C222" t="s">
        <v>377</v>
      </c>
    </row>
    <row r="223" spans="1:3" ht="12.75">
      <c r="A223" s="7">
        <v>620000</v>
      </c>
      <c r="B223" t="s">
        <v>378</v>
      </c>
      <c r="C223" t="s">
        <v>379</v>
      </c>
    </row>
    <row r="224" ht="12.75">
      <c r="A224" s="7"/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user</cp:lastModifiedBy>
  <cp:lastPrinted>2005-10-20T01:08:08Z</cp:lastPrinted>
  <dcterms:created xsi:type="dcterms:W3CDTF">2004-10-29T02:27:01Z</dcterms:created>
  <dcterms:modified xsi:type="dcterms:W3CDTF">2010-06-18T11:14:12Z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